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thomas/Documents/TVR Speed Champ/TVRCC Championship Master Files 2021/"/>
    </mc:Choice>
  </mc:AlternateContent>
  <xr:revisionPtr revIDLastSave="0" documentId="13_ncr:1_{C25ABE33-60AC-3444-8503-5D77BFDD9C32}" xr6:coauthVersionLast="47" xr6:coauthVersionMax="47" xr10:uidLastSave="{00000000-0000-0000-0000-000000000000}"/>
  <bookViews>
    <workbookView xWindow="0" yWindow="0" windowWidth="30720" windowHeight="19200" xr2:uid="{7C08A8C6-37EA-7C43-BA65-443690D91601}"/>
  </bookViews>
  <sheets>
    <sheet name="Leaderboard After R19" sheetId="1" r:id="rId1"/>
    <sheet name="R19 3 Sisters Result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G22" i="1"/>
  <c r="AC22" i="1"/>
  <c r="U22" i="1"/>
  <c r="J22" i="1"/>
  <c r="H22" i="1"/>
  <c r="K22" i="1"/>
  <c r="E22" i="1"/>
  <c r="S22" i="1"/>
  <c r="X22" i="1"/>
  <c r="Q22" i="1"/>
  <c r="M22" i="1"/>
  <c r="I22" i="1"/>
  <c r="V22" i="1"/>
  <c r="W22" i="1"/>
  <c r="L22" i="1"/>
  <c r="Z22" i="1"/>
  <c r="F22" i="1"/>
  <c r="T22" i="1"/>
  <c r="Y22" i="1"/>
  <c r="N22" i="1"/>
  <c r="O22" i="1"/>
  <c r="AA22" i="1"/>
  <c r="P22" i="1"/>
  <c r="AB22" i="1"/>
  <c r="AF22" i="1" l="1"/>
  <c r="AE22" i="1"/>
  <c r="AG22" i="1" s="1"/>
</calcChain>
</file>

<file path=xl/sharedStrings.xml><?xml version="1.0" encoding="utf-8"?>
<sst xmlns="http://schemas.openxmlformats.org/spreadsheetml/2006/main" count="298" uniqueCount="95">
  <si>
    <t>Name</t>
  </si>
  <si>
    <t>Model</t>
  </si>
  <si>
    <t>Tyres</t>
  </si>
  <si>
    <t>Factor</t>
  </si>
  <si>
    <t>R1 Aintree*</t>
  </si>
  <si>
    <t>R2 Shelsley</t>
  </si>
  <si>
    <t>R3 Shelsley</t>
  </si>
  <si>
    <t>R4 Goodwood</t>
  </si>
  <si>
    <t>R5 Wiscombe</t>
  </si>
  <si>
    <t>R6 Wiscombe</t>
  </si>
  <si>
    <t>R7 Ty Croes*</t>
  </si>
  <si>
    <t>R8 Ty Croes*</t>
  </si>
  <si>
    <t>R9 Coventry</t>
  </si>
  <si>
    <t>R10 Coventry</t>
  </si>
  <si>
    <t>R11 Epynt</t>
  </si>
  <si>
    <t>R12 Epynt</t>
  </si>
  <si>
    <t>R13 Curborough</t>
  </si>
  <si>
    <t>R14 Castle Combe</t>
  </si>
  <si>
    <t>R15 Gurston Down</t>
  </si>
  <si>
    <t>R16Loton Park</t>
  </si>
  <si>
    <t>R17 Loton Park</t>
  </si>
  <si>
    <t>R18 Harewood*</t>
  </si>
  <si>
    <t>R19 3 Sisters*</t>
  </si>
  <si>
    <t xml:space="preserve">R20 Lydden Hill </t>
  </si>
  <si>
    <t>R21 3 Blyton Park*</t>
  </si>
  <si>
    <t>R22 Blyton Park*</t>
  </si>
  <si>
    <t>R23 Prescott</t>
  </si>
  <si>
    <t xml:space="preserve">R24 </t>
  </si>
  <si>
    <t xml:space="preserve">R25 </t>
  </si>
  <si>
    <t>Best 8
Points</t>
  </si>
  <si>
    <t>Attended</t>
  </si>
  <si>
    <t>Qualif Events</t>
  </si>
  <si>
    <t>Average</t>
  </si>
  <si>
    <t>Position</t>
  </si>
  <si>
    <t>Class</t>
  </si>
  <si>
    <t>Rob Pack</t>
  </si>
  <si>
    <t>Tuscan</t>
  </si>
  <si>
    <t>1B</t>
  </si>
  <si>
    <t>B</t>
  </si>
  <si>
    <t>Mark Everett</t>
  </si>
  <si>
    <t>Griff 500</t>
  </si>
  <si>
    <t>1A</t>
  </si>
  <si>
    <t>Steve Thomas</t>
  </si>
  <si>
    <t>Vixen S3</t>
  </si>
  <si>
    <t>A</t>
  </si>
  <si>
    <t>John Carter</t>
  </si>
  <si>
    <t>V8S 500</t>
  </si>
  <si>
    <t>Alan Hugh Davies</t>
  </si>
  <si>
    <t>Griff 430</t>
  </si>
  <si>
    <t>Michael Bailey</t>
  </si>
  <si>
    <t>Tasmin</t>
  </si>
  <si>
    <t>Mark Hankins</t>
  </si>
  <si>
    <t>2500</t>
  </si>
  <si>
    <t>David Barrowclough</t>
  </si>
  <si>
    <t>Chimaera 500</t>
  </si>
  <si>
    <t>Peter Ash</t>
  </si>
  <si>
    <t>Shelagh Ash</t>
  </si>
  <si>
    <t>Peter Dodson</t>
  </si>
  <si>
    <t>Vixen S2</t>
  </si>
  <si>
    <t>Richard Blacklee</t>
  </si>
  <si>
    <t>Chimaera 450</t>
  </si>
  <si>
    <t>Karol Bailey</t>
  </si>
  <si>
    <t>Peter Caygill</t>
  </si>
  <si>
    <t>3000M</t>
  </si>
  <si>
    <t>James Howell</t>
  </si>
  <si>
    <t>Cerbera 4.2</t>
  </si>
  <si>
    <t>Neil Hastle</t>
  </si>
  <si>
    <t>Jes Firth</t>
  </si>
  <si>
    <t>Steve Cox</t>
  </si>
  <si>
    <t>Chimera 400SC</t>
  </si>
  <si>
    <t>Entrants per event</t>
  </si>
  <si>
    <t>TVRCC Speed Championship - Class A Points and Leaderboard</t>
  </si>
  <si>
    <t>Pos'n Class</t>
  </si>
  <si>
    <t>TVRCC Speed Championship - Class B Points and Leaderboard</t>
  </si>
  <si>
    <t>* Designates Northen Championship Round</t>
  </si>
  <si>
    <t>-</t>
  </si>
  <si>
    <t/>
  </si>
  <si>
    <t>Event Number</t>
  </si>
  <si>
    <t>P1</t>
  </si>
  <si>
    <t>P2</t>
  </si>
  <si>
    <t>P3</t>
  </si>
  <si>
    <t>Best Practice</t>
  </si>
  <si>
    <t>H'cap</t>
  </si>
  <si>
    <t>Position after Pract</t>
  </si>
  <si>
    <t>R1</t>
  </si>
  <si>
    <t>R2</t>
  </si>
  <si>
    <t>R3</t>
  </si>
  <si>
    <t>R4</t>
  </si>
  <si>
    <t>Best Timed</t>
  </si>
  <si>
    <t>Points</t>
  </si>
  <si>
    <t xml:space="preserve">H'cap time diff </t>
  </si>
  <si>
    <t>Diff adj for length</t>
  </si>
  <si>
    <t>Round 19 - 3 Sisters - 5th September 2021</t>
  </si>
  <si>
    <t>TVR-B</t>
  </si>
  <si>
    <t>TVR-A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</si>
</sst>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"/>
    <numFmt numFmtId="165" formatCode="0.000000"/>
    <numFmt numFmtId="166" formatCode="_-* #,##0.00_-;\-* #,##0.00_-;_-* &quot;-&quot;??_-;_-@_-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b/>
      <sz val="12"/>
      <color indexed="62"/>
      <name val="Arial"/>
      <family val="2"/>
    </font>
    <font>
      <b/>
      <sz val="18"/>
      <color indexed="12"/>
      <name val="Arial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2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166" fontId="4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10" fontId="0" fillId="0" borderId="0" xfId="2" applyNumberFormat="1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textRotation="90"/>
    </xf>
    <xf numFmtId="49" fontId="5" fillId="2" borderId="1" xfId="0" applyNumberFormat="1" applyFont="1" applyFill="1" applyBorder="1" applyAlignment="1">
      <alignment horizontal="center" textRotation="90"/>
    </xf>
    <xf numFmtId="1" fontId="5" fillId="2" borderId="1" xfId="0" applyNumberFormat="1" applyFont="1" applyFill="1" applyBorder="1" applyAlignment="1">
      <alignment horizontal="center" textRotation="90"/>
    </xf>
    <xf numFmtId="1" fontId="5" fillId="0" borderId="1" xfId="0" applyNumberFormat="1" applyFont="1" applyBorder="1" applyAlignment="1">
      <alignment horizontal="center" textRotation="90"/>
    </xf>
    <xf numFmtId="1" fontId="5" fillId="3" borderId="1" xfId="0" applyNumberFormat="1" applyFont="1" applyFill="1" applyBorder="1" applyAlignment="1">
      <alignment horizontal="center" textRotation="90"/>
    </xf>
    <xf numFmtId="1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textRotation="90"/>
    </xf>
    <xf numFmtId="1" fontId="7" fillId="0" borderId="1" xfId="0" applyNumberFormat="1" applyFont="1" applyBorder="1" applyAlignment="1">
      <alignment horizontal="center" textRotation="90"/>
    </xf>
    <xf numFmtId="1" fontId="8" fillId="0" borderId="1" xfId="0" applyNumberFormat="1" applyFont="1" applyBorder="1" applyAlignment="1">
      <alignment horizontal="center" textRotation="90"/>
    </xf>
    <xf numFmtId="10" fontId="5" fillId="0" borderId="0" xfId="2" applyNumberFormat="1" applyFont="1" applyBorder="1"/>
    <xf numFmtId="0" fontId="5" fillId="0" borderId="0" xfId="0" applyFont="1"/>
    <xf numFmtId="0" fontId="5" fillId="2" borderId="1" xfId="0" applyFont="1" applyFill="1" applyBorder="1"/>
    <xf numFmtId="0" fontId="5" fillId="0" borderId="1" xfId="0" applyFont="1" applyBorder="1"/>
    <xf numFmtId="0" fontId="9" fillId="0" borderId="1" xfId="0" applyFont="1" applyBorder="1" applyAlignment="1">
      <alignment horizontal="center"/>
    </xf>
    <xf numFmtId="10" fontId="9" fillId="0" borderId="1" xfId="2" applyNumberFormat="1" applyFont="1" applyFill="1" applyBorder="1" applyAlignment="1">
      <alignment horizontal="right"/>
    </xf>
    <xf numFmtId="43" fontId="9" fillId="0" borderId="1" xfId="1" applyFont="1" applyFill="1" applyBorder="1"/>
    <xf numFmtId="43" fontId="2" fillId="0" borderId="1" xfId="1" applyFont="1" applyFill="1" applyBorder="1"/>
    <xf numFmtId="43" fontId="10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0" fontId="0" fillId="0" borderId="0" xfId="2" applyNumberFormat="1" applyFont="1" applyFill="1" applyBorder="1"/>
    <xf numFmtId="1" fontId="9" fillId="0" borderId="1" xfId="0" applyNumberFormat="1" applyFont="1" applyBorder="1" applyAlignment="1">
      <alignment horizontal="center"/>
    </xf>
    <xf numFmtId="10" fontId="9" fillId="0" borderId="1" xfId="2" applyNumberFormat="1" applyFont="1" applyFill="1" applyBorder="1"/>
    <xf numFmtId="0" fontId="5" fillId="0" borderId="1" xfId="0" quotePrefix="1" applyFont="1" applyBorder="1"/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43" fontId="6" fillId="0" borderId="1" xfId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3" fontId="8" fillId="5" borderId="1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5" fillId="0" borderId="0" xfId="2" applyNumberFormat="1" applyFont="1" applyBorder="1" applyAlignment="1">
      <alignment vertical="center"/>
    </xf>
    <xf numFmtId="0" fontId="15" fillId="6" borderId="2" xfId="3" applyFont="1" applyFill="1" applyBorder="1" applyAlignment="1">
      <alignment horizontal="left" indent="2"/>
    </xf>
    <xf numFmtId="0" fontId="5" fillId="0" borderId="3" xfId="0" applyFont="1" applyBorder="1" applyAlignment="1">
      <alignment horizontal="left" indent="2"/>
    </xf>
    <xf numFmtId="0" fontId="5" fillId="0" borderId="4" xfId="0" applyFont="1" applyBorder="1" applyAlignment="1">
      <alignment horizontal="left" indent="2"/>
    </xf>
    <xf numFmtId="0" fontId="5" fillId="0" borderId="0" xfId="3" applyFont="1"/>
    <xf numFmtId="1" fontId="16" fillId="0" borderId="1" xfId="0" applyNumberFormat="1" applyFont="1" applyBorder="1" applyAlignment="1">
      <alignment horizontal="center" textRotation="90"/>
    </xf>
    <xf numFmtId="43" fontId="9" fillId="0" borderId="5" xfId="1" applyFont="1" applyFill="1" applyBorder="1"/>
    <xf numFmtId="43" fontId="2" fillId="0" borderId="5" xfId="1" applyFont="1" applyFill="1" applyBorder="1"/>
    <xf numFmtId="0" fontId="17" fillId="0" borderId="1" xfId="0" applyFont="1" applyBorder="1" applyAlignment="1">
      <alignment horizontal="center"/>
    </xf>
    <xf numFmtId="0" fontId="15" fillId="7" borderId="2" xfId="3" applyFont="1" applyFill="1" applyBorder="1" applyAlignment="1">
      <alignment horizontal="left" indent="2"/>
    </xf>
    <xf numFmtId="43" fontId="18" fillId="0" borderId="1" xfId="1" applyFont="1" applyBorder="1" applyAlignment="1">
      <alignment horizontal="center"/>
    </xf>
    <xf numFmtId="0" fontId="0" fillId="0" borderId="6" xfId="0" applyBorder="1"/>
    <xf numFmtId="1" fontId="0" fillId="0" borderId="0" xfId="0" applyNumberFormat="1"/>
    <xf numFmtId="0" fontId="0" fillId="0" borderId="0" xfId="0" applyAlignment="1">
      <alignment horizontal="center"/>
    </xf>
    <xf numFmtId="0" fontId="19" fillId="0" borderId="0" xfId="0" applyFont="1"/>
    <xf numFmtId="0" fontId="13" fillId="0" borderId="0" xfId="0" applyFont="1"/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164" fontId="20" fillId="0" borderId="1" xfId="0" applyNumberFormat="1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21" fillId="0" borderId="1" xfId="0" applyFont="1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10" fontId="4" fillId="0" borderId="1" xfId="2" applyNumberFormat="1" applyFont="1" applyFill="1" applyBorder="1" applyAlignment="1">
      <alignment horizontal="center"/>
    </xf>
    <xf numFmtId="166" fontId="4" fillId="0" borderId="1" xfId="4" applyFont="1" applyFill="1" applyBorder="1" applyProtection="1">
      <protection locked="0"/>
    </xf>
    <xf numFmtId="166" fontId="0" fillId="0" borderId="1" xfId="4" applyFont="1" applyFill="1" applyBorder="1" applyAlignment="1" applyProtection="1">
      <alignment horizontal="right"/>
      <protection locked="0"/>
    </xf>
    <xf numFmtId="2" fontId="0" fillId="0" borderId="1" xfId="0" applyNumberFormat="1" applyBorder="1"/>
    <xf numFmtId="43" fontId="0" fillId="0" borderId="1" xfId="1" applyFont="1" applyFill="1" applyBorder="1"/>
    <xf numFmtId="166" fontId="4" fillId="8" borderId="1" xfId="4" applyFont="1" applyFill="1" applyBorder="1" applyProtection="1">
      <protection locked="0"/>
    </xf>
    <xf numFmtId="2" fontId="4" fillId="0" borderId="1" xfId="0" applyNumberFormat="1" applyFont="1" applyBorder="1" applyAlignment="1">
      <alignment horizontal="right"/>
    </xf>
    <xf numFmtId="2" fontId="0" fillId="0" borderId="1" xfId="0" quotePrefix="1" applyNumberFormat="1" applyBorder="1" applyAlignment="1">
      <alignment horizontal="right"/>
    </xf>
    <xf numFmtId="0" fontId="22" fillId="4" borderId="2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0" fillId="0" borderId="4" xfId="0" applyBorder="1"/>
  </cellXfs>
  <cellStyles count="5">
    <cellStyle name="Comma" xfId="1" builtinId="3"/>
    <cellStyle name="Comma_R3 Harewood" xfId="4" xr:uid="{A02340F9-EEFF-8645-B97F-740AF25DE011}"/>
    <cellStyle name="Normal" xfId="0" builtinId="0"/>
    <cellStyle name="Normal 2 2" xfId="3" xr:uid="{B5AF2210-B90A-464D-A49C-C60C94E6F766}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37B6A-D501-8F42-B8E4-5E78EA907651}">
  <dimension ref="A1:AJ45"/>
  <sheetViews>
    <sheetView tabSelected="1" workbookViewId="0">
      <selection activeCell="A2" sqref="A2"/>
    </sheetView>
  </sheetViews>
  <sheetFormatPr baseColWidth="10" defaultColWidth="9.1640625" defaultRowHeight="23" x14ac:dyDescent="0.25"/>
  <cols>
    <col min="1" max="1" width="19.5" customWidth="1"/>
    <col min="2" max="2" width="13.5" customWidth="1"/>
    <col min="3" max="3" width="11.1640625" customWidth="1"/>
    <col min="4" max="4" width="8.83203125" customWidth="1"/>
    <col min="5" max="6" width="9.33203125" style="55" customWidth="1"/>
    <col min="7" max="9" width="9.33203125" customWidth="1"/>
    <col min="10" max="10" width="9.33203125" style="55" customWidth="1"/>
    <col min="11" max="29" width="9.33203125" customWidth="1"/>
    <col min="30" max="30" width="13.5" style="1" bestFit="1" customWidth="1"/>
    <col min="31" max="31" width="6.83203125" style="56" bestFit="1" customWidth="1"/>
    <col min="32" max="32" width="4.33203125" style="56" bestFit="1" customWidth="1"/>
    <col min="33" max="33" width="8.6640625" bestFit="1" customWidth="1"/>
    <col min="34" max="34" width="8.5" style="57" customWidth="1"/>
    <col min="35" max="35" width="9.83203125" style="58" customWidth="1"/>
    <col min="36" max="36" width="9.1640625" style="2"/>
  </cols>
  <sheetData>
    <row r="1" spans="1:36" ht="16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</row>
    <row r="2" spans="1:36" s="16" customFormat="1" ht="136.5" customHeight="1" x14ac:dyDescent="0.15">
      <c r="A2" s="3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8" t="s">
        <v>8</v>
      </c>
      <c r="J2" s="8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8" t="s">
        <v>14</v>
      </c>
      <c r="P2" s="8" t="s">
        <v>15</v>
      </c>
      <c r="Q2" s="9" t="s">
        <v>16</v>
      </c>
      <c r="R2" s="9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9" t="s">
        <v>22</v>
      </c>
      <c r="X2" s="9" t="s">
        <v>23</v>
      </c>
      <c r="Y2" s="10" t="s">
        <v>24</v>
      </c>
      <c r="Z2" s="10" t="s">
        <v>25</v>
      </c>
      <c r="AA2" s="8" t="s">
        <v>26</v>
      </c>
      <c r="AB2" s="10" t="s">
        <v>27</v>
      </c>
      <c r="AC2" s="8" t="s">
        <v>28</v>
      </c>
      <c r="AD2" s="11" t="s">
        <v>29</v>
      </c>
      <c r="AE2" s="12" t="s">
        <v>30</v>
      </c>
      <c r="AF2" s="12" t="s">
        <v>31</v>
      </c>
      <c r="AG2" s="12" t="s">
        <v>32</v>
      </c>
      <c r="AH2" s="13" t="s">
        <v>33</v>
      </c>
      <c r="AI2" s="14" t="s">
        <v>34</v>
      </c>
      <c r="AJ2" s="15"/>
    </row>
    <row r="3" spans="1:36" ht="23" customHeight="1" x14ac:dyDescent="0.25">
      <c r="A3" s="17" t="s">
        <v>35</v>
      </c>
      <c r="B3" s="18" t="s">
        <v>36</v>
      </c>
      <c r="C3" s="19" t="s">
        <v>37</v>
      </c>
      <c r="D3" s="20">
        <v>0.97575915145345882</v>
      </c>
      <c r="E3" s="21">
        <v>0</v>
      </c>
      <c r="F3" s="22">
        <v>25</v>
      </c>
      <c r="G3" s="22">
        <v>25</v>
      </c>
      <c r="H3" s="21">
        <v>0</v>
      </c>
      <c r="I3" s="21">
        <v>21.302062268102226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24.141839446535378</v>
      </c>
      <c r="R3" s="21">
        <v>23.993594376917414</v>
      </c>
      <c r="S3" s="21">
        <v>0</v>
      </c>
      <c r="T3" s="21">
        <v>23.287352546278854</v>
      </c>
      <c r="U3" s="21">
        <v>23.124977136404127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3">
        <v>165.84982577423798</v>
      </c>
      <c r="AE3" s="19">
        <v>7</v>
      </c>
      <c r="AF3" s="19">
        <v>7</v>
      </c>
      <c r="AG3" s="24">
        <v>23.692832253462569</v>
      </c>
      <c r="AH3" s="25">
        <v>1</v>
      </c>
      <c r="AI3" s="26" t="s">
        <v>38</v>
      </c>
      <c r="AJ3" s="27"/>
    </row>
    <row r="4" spans="1:36" ht="23.25" customHeight="1" x14ac:dyDescent="0.25">
      <c r="A4" s="17" t="s">
        <v>39</v>
      </c>
      <c r="B4" s="18" t="s">
        <v>40</v>
      </c>
      <c r="C4" s="28" t="s">
        <v>41</v>
      </c>
      <c r="D4" s="29">
        <v>0.94462448854411196</v>
      </c>
      <c r="E4" s="21">
        <v>0</v>
      </c>
      <c r="F4" s="21">
        <v>0</v>
      </c>
      <c r="G4" s="21">
        <v>0</v>
      </c>
      <c r="H4" s="22">
        <v>25</v>
      </c>
      <c r="I4" s="21">
        <v>23.484078507330338</v>
      </c>
      <c r="J4" s="21" t="s">
        <v>76</v>
      </c>
      <c r="K4" s="21">
        <v>0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1">
        <v>0</v>
      </c>
      <c r="R4" s="22">
        <v>25</v>
      </c>
      <c r="S4" s="22">
        <v>25</v>
      </c>
      <c r="T4" s="22">
        <v>25</v>
      </c>
      <c r="U4" s="22">
        <v>25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3">
        <v>148.48407850733034</v>
      </c>
      <c r="AE4" s="19">
        <v>6</v>
      </c>
      <c r="AF4" s="19">
        <v>6</v>
      </c>
      <c r="AG4" s="24">
        <v>24.747346417888391</v>
      </c>
      <c r="AH4" s="25">
        <v>2</v>
      </c>
      <c r="AI4" s="26" t="s">
        <v>38</v>
      </c>
      <c r="AJ4" s="27"/>
    </row>
    <row r="5" spans="1:36" ht="23.25" customHeight="1" x14ac:dyDescent="0.25">
      <c r="A5" s="17" t="s">
        <v>42</v>
      </c>
      <c r="B5" s="18" t="s">
        <v>43</v>
      </c>
      <c r="C5" s="28" t="s">
        <v>41</v>
      </c>
      <c r="D5" s="29">
        <v>0.90959745585328933</v>
      </c>
      <c r="E5" s="21">
        <v>0</v>
      </c>
      <c r="F5" s="21">
        <v>0</v>
      </c>
      <c r="G5" s="21">
        <v>23.89987090503859</v>
      </c>
      <c r="H5" s="21">
        <v>0</v>
      </c>
      <c r="I5" s="21">
        <v>0</v>
      </c>
      <c r="J5" s="21" t="s">
        <v>76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2">
        <v>25</v>
      </c>
      <c r="R5" s="21">
        <v>0</v>
      </c>
      <c r="S5" s="21">
        <v>23.080250567644846</v>
      </c>
      <c r="T5" s="21">
        <v>24.463963034052711</v>
      </c>
      <c r="U5" s="21">
        <v>22.061478622628968</v>
      </c>
      <c r="V5" s="22">
        <v>25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3">
        <v>143.5055631293651</v>
      </c>
      <c r="AE5" s="19">
        <v>6</v>
      </c>
      <c r="AF5" s="19">
        <v>6</v>
      </c>
      <c r="AG5" s="24">
        <v>23.917593854894182</v>
      </c>
      <c r="AH5" s="25">
        <v>3</v>
      </c>
      <c r="AI5" s="26" t="s">
        <v>44</v>
      </c>
      <c r="AJ5" s="27"/>
    </row>
    <row r="6" spans="1:36" ht="23.25" customHeight="1" x14ac:dyDescent="0.25">
      <c r="A6" s="17" t="s">
        <v>45</v>
      </c>
      <c r="B6" s="18" t="s">
        <v>46</v>
      </c>
      <c r="C6" s="19" t="s">
        <v>37</v>
      </c>
      <c r="D6" s="29">
        <v>0.98848710485559299</v>
      </c>
      <c r="E6" s="21">
        <v>22.006061178007648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22.516124085289782</v>
      </c>
      <c r="R6" s="21">
        <v>0</v>
      </c>
      <c r="S6" s="21">
        <v>0</v>
      </c>
      <c r="T6" s="21">
        <v>19.501224760509317</v>
      </c>
      <c r="U6" s="21">
        <v>21.271587220112323</v>
      </c>
      <c r="V6" s="21">
        <v>24.332024172396785</v>
      </c>
      <c r="W6" s="22">
        <v>25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3">
        <v>134.62702141631587</v>
      </c>
      <c r="AE6" s="19">
        <v>6</v>
      </c>
      <c r="AF6" s="19">
        <v>6</v>
      </c>
      <c r="AG6" s="24">
        <v>22.437836902719312</v>
      </c>
      <c r="AH6" s="25">
        <v>4</v>
      </c>
      <c r="AI6" s="26" t="s">
        <v>38</v>
      </c>
      <c r="AJ6" s="27"/>
    </row>
    <row r="7" spans="1:36" x14ac:dyDescent="0.25">
      <c r="A7" s="17" t="s">
        <v>47</v>
      </c>
      <c r="B7" s="30" t="s">
        <v>48</v>
      </c>
      <c r="C7" s="28" t="s">
        <v>41</v>
      </c>
      <c r="D7" s="29">
        <v>0.93839394602711024</v>
      </c>
      <c r="E7" s="21">
        <v>0</v>
      </c>
      <c r="F7" s="21">
        <v>0</v>
      </c>
      <c r="G7" s="21">
        <v>0</v>
      </c>
      <c r="H7" s="21">
        <v>24.005384364249643</v>
      </c>
      <c r="I7" s="22">
        <v>25</v>
      </c>
      <c r="J7" s="21" t="s">
        <v>76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23.836234031970726</v>
      </c>
      <c r="S7" s="21">
        <v>0</v>
      </c>
      <c r="T7" s="21">
        <v>24.695056042387378</v>
      </c>
      <c r="U7" s="21">
        <v>23.320518540865891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3">
        <v>120.85719297947364</v>
      </c>
      <c r="AE7" s="19">
        <v>5</v>
      </c>
      <c r="AF7" s="19">
        <v>5</v>
      </c>
      <c r="AG7" s="24">
        <v>24.171438595894728</v>
      </c>
      <c r="AH7" s="25">
        <v>5</v>
      </c>
      <c r="AI7" s="26" t="s">
        <v>38</v>
      </c>
      <c r="AJ7" s="27"/>
    </row>
    <row r="8" spans="1:36" ht="23.25" customHeight="1" x14ac:dyDescent="0.25">
      <c r="A8" s="17" t="s">
        <v>49</v>
      </c>
      <c r="B8" s="18" t="s">
        <v>50</v>
      </c>
      <c r="C8" s="28" t="s">
        <v>37</v>
      </c>
      <c r="D8" s="29">
        <v>0.97589576862214944</v>
      </c>
      <c r="E8" s="21">
        <v>19.777951201692531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20.608292505349027</v>
      </c>
      <c r="R8" s="21">
        <v>0</v>
      </c>
      <c r="S8" s="21">
        <v>0</v>
      </c>
      <c r="T8" s="21">
        <v>17.449163887970983</v>
      </c>
      <c r="U8" s="21">
        <v>13.279513044697914</v>
      </c>
      <c r="V8" s="21">
        <v>20.167681623255234</v>
      </c>
      <c r="W8" s="21">
        <v>24.591466394048688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3">
        <v>115.87406865701436</v>
      </c>
      <c r="AE8" s="19">
        <v>6</v>
      </c>
      <c r="AF8" s="19">
        <v>6</v>
      </c>
      <c r="AG8" s="24">
        <v>19.312344776169059</v>
      </c>
      <c r="AH8" s="25">
        <v>6</v>
      </c>
      <c r="AI8" s="26" t="s">
        <v>38</v>
      </c>
    </row>
    <row r="9" spans="1:36" ht="23.25" customHeight="1" x14ac:dyDescent="0.25">
      <c r="A9" s="17" t="s">
        <v>51</v>
      </c>
      <c r="B9" s="18" t="s">
        <v>52</v>
      </c>
      <c r="C9" s="19" t="s">
        <v>37</v>
      </c>
      <c r="D9" s="29">
        <v>0.92717872069075347</v>
      </c>
      <c r="E9" s="21">
        <v>0</v>
      </c>
      <c r="F9" s="21">
        <v>0</v>
      </c>
      <c r="G9" s="21">
        <v>0</v>
      </c>
      <c r="H9" s="21">
        <v>0</v>
      </c>
      <c r="I9" s="21">
        <v>22.506490043735511</v>
      </c>
      <c r="J9" s="21" t="s">
        <v>76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22.865850752721244</v>
      </c>
      <c r="T9" s="21">
        <v>22.36779865671631</v>
      </c>
      <c r="U9" s="21">
        <v>22.619597367482513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3">
        <v>90.35973682065557</v>
      </c>
      <c r="AE9" s="19">
        <v>4</v>
      </c>
      <c r="AF9" s="19">
        <v>4</v>
      </c>
      <c r="AG9" s="24">
        <v>22.589934205163892</v>
      </c>
      <c r="AH9" s="25">
        <v>7</v>
      </c>
      <c r="AI9" s="26" t="s">
        <v>44</v>
      </c>
      <c r="AJ9" s="27"/>
    </row>
    <row r="10" spans="1:36" ht="23.25" customHeight="1" x14ac:dyDescent="0.25">
      <c r="A10" s="17" t="s">
        <v>53</v>
      </c>
      <c r="B10" s="18" t="s">
        <v>54</v>
      </c>
      <c r="C10" s="19" t="s">
        <v>41</v>
      </c>
      <c r="D10" s="29">
        <v>0.94638959323517446</v>
      </c>
      <c r="E10" s="22">
        <v>25</v>
      </c>
      <c r="F10" s="21">
        <v>23.939937883576413</v>
      </c>
      <c r="G10" s="21">
        <v>24.25201839106434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3">
        <v>73.191956274640745</v>
      </c>
      <c r="AE10" s="19">
        <v>3</v>
      </c>
      <c r="AF10" s="19">
        <v>3</v>
      </c>
      <c r="AG10" s="24">
        <v>24.397318758213583</v>
      </c>
      <c r="AH10" s="25">
        <v>8</v>
      </c>
      <c r="AI10" s="26" t="s">
        <v>38</v>
      </c>
      <c r="AJ10" s="27"/>
    </row>
    <row r="11" spans="1:36" ht="23.25" customHeight="1" x14ac:dyDescent="0.25">
      <c r="A11" s="17" t="s">
        <v>55</v>
      </c>
      <c r="B11" s="18" t="s">
        <v>40</v>
      </c>
      <c r="C11" s="19" t="s">
        <v>41</v>
      </c>
      <c r="D11" s="29">
        <v>0.94413024492311715</v>
      </c>
      <c r="E11" s="21">
        <v>0</v>
      </c>
      <c r="F11" s="21">
        <v>0</v>
      </c>
      <c r="G11" s="21">
        <v>22.24831825890427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23.052420836934481</v>
      </c>
      <c r="R11" s="21">
        <v>0</v>
      </c>
      <c r="S11" s="21">
        <v>0</v>
      </c>
      <c r="T11" s="21">
        <v>15.665303718301857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3">
        <v>60.966042814140607</v>
      </c>
      <c r="AE11" s="19">
        <v>3</v>
      </c>
      <c r="AF11" s="19">
        <v>3</v>
      </c>
      <c r="AG11" s="24">
        <v>20.322014271380201</v>
      </c>
      <c r="AH11" s="25">
        <v>9</v>
      </c>
      <c r="AI11" s="26" t="s">
        <v>38</v>
      </c>
      <c r="AJ11" s="27"/>
    </row>
    <row r="12" spans="1:36" ht="23.25" customHeight="1" x14ac:dyDescent="0.25">
      <c r="A12" s="17" t="s">
        <v>56</v>
      </c>
      <c r="B12" s="18" t="s">
        <v>40</v>
      </c>
      <c r="C12" s="28" t="s">
        <v>41</v>
      </c>
      <c r="D12" s="29">
        <v>0.94413024492311715</v>
      </c>
      <c r="E12" s="21">
        <v>0</v>
      </c>
      <c r="F12" s="21">
        <v>17.859108856717555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17.008536834427588</v>
      </c>
      <c r="R12" s="21">
        <v>0</v>
      </c>
      <c r="S12" s="21">
        <v>0</v>
      </c>
      <c r="T12" s="21">
        <v>0</v>
      </c>
      <c r="U12" s="21">
        <v>14.229689311420806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3">
        <v>49.097335002565949</v>
      </c>
      <c r="AE12" s="19">
        <v>3</v>
      </c>
      <c r="AF12" s="19">
        <v>3</v>
      </c>
      <c r="AG12" s="24">
        <v>16.365778334188651</v>
      </c>
      <c r="AH12" s="25">
        <v>10</v>
      </c>
      <c r="AI12" s="26" t="s">
        <v>38</v>
      </c>
      <c r="AJ12" s="27"/>
    </row>
    <row r="13" spans="1:36" ht="23.25" customHeight="1" x14ac:dyDescent="0.25">
      <c r="A13" s="17" t="s">
        <v>57</v>
      </c>
      <c r="B13" s="18" t="s">
        <v>58</v>
      </c>
      <c r="C13" s="19" t="s">
        <v>41</v>
      </c>
      <c r="D13" s="29">
        <v>0.88178823946477192</v>
      </c>
      <c r="E13" s="21">
        <v>0</v>
      </c>
      <c r="F13" s="21">
        <v>0</v>
      </c>
      <c r="G13" s="21" t="s">
        <v>76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19.217437802091524</v>
      </c>
      <c r="U13" s="21">
        <v>0</v>
      </c>
      <c r="V13" s="21">
        <v>0</v>
      </c>
      <c r="W13" s="21">
        <v>23.824300578541227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3">
        <v>43.041738380632751</v>
      </c>
      <c r="AE13" s="19">
        <v>2</v>
      </c>
      <c r="AF13" s="19">
        <v>2</v>
      </c>
      <c r="AG13" s="24">
        <v>21.520869190316375</v>
      </c>
      <c r="AH13" s="25">
        <v>11</v>
      </c>
      <c r="AI13" s="26" t="s">
        <v>44</v>
      </c>
      <c r="AJ13" s="27"/>
    </row>
    <row r="14" spans="1:36" ht="23.25" customHeight="1" x14ac:dyDescent="0.25">
      <c r="A14" s="17" t="s">
        <v>59</v>
      </c>
      <c r="B14" s="18" t="s">
        <v>60</v>
      </c>
      <c r="C14" s="28" t="s">
        <v>41</v>
      </c>
      <c r="D14" s="29">
        <v>0.92785896196338258</v>
      </c>
      <c r="E14" s="21">
        <v>0</v>
      </c>
      <c r="F14" s="21">
        <v>18.943910912116863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16.948430866478702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3">
        <v>35.892341778595565</v>
      </c>
      <c r="AE14" s="19">
        <v>2</v>
      </c>
      <c r="AF14" s="19">
        <v>2</v>
      </c>
      <c r="AG14" s="24">
        <v>17.946170889297782</v>
      </c>
      <c r="AH14" s="25">
        <v>12</v>
      </c>
      <c r="AI14" s="26" t="s">
        <v>38</v>
      </c>
    </row>
    <row r="15" spans="1:36" ht="23.25" customHeight="1" x14ac:dyDescent="0.25">
      <c r="A15" s="17" t="s">
        <v>61</v>
      </c>
      <c r="B15" s="18" t="s">
        <v>50</v>
      </c>
      <c r="C15" s="28" t="s">
        <v>37</v>
      </c>
      <c r="D15" s="29">
        <v>0.97589576862214944</v>
      </c>
      <c r="E15" s="21">
        <v>10.702120553506546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10.780667328822332</v>
      </c>
      <c r="R15" s="21">
        <v>0</v>
      </c>
      <c r="S15" s="21">
        <v>0</v>
      </c>
      <c r="T15" s="21" t="s">
        <v>76</v>
      </c>
      <c r="U15" s="21" t="s">
        <v>76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3">
        <v>21.482787882328878</v>
      </c>
      <c r="AE15" s="19">
        <v>2</v>
      </c>
      <c r="AF15" s="19">
        <v>2</v>
      </c>
      <c r="AG15" s="24">
        <v>10.741393941164439</v>
      </c>
      <c r="AH15" s="25">
        <v>13</v>
      </c>
      <c r="AI15" s="26" t="s">
        <v>38</v>
      </c>
      <c r="AJ15" s="27"/>
    </row>
    <row r="16" spans="1:36" ht="23.25" customHeight="1" x14ac:dyDescent="0.25">
      <c r="A16" s="17" t="s">
        <v>62</v>
      </c>
      <c r="B16" s="18" t="s">
        <v>63</v>
      </c>
      <c r="C16" s="28" t="s">
        <v>41</v>
      </c>
      <c r="D16" s="29">
        <v>0.92825813631102927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19.224740300761539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3">
        <v>19.224740300761539</v>
      </c>
      <c r="AE16" s="19">
        <v>1</v>
      </c>
      <c r="AF16" s="19">
        <v>1</v>
      </c>
      <c r="AG16" s="24">
        <v>19.224740300761539</v>
      </c>
      <c r="AH16" s="25">
        <v>14</v>
      </c>
      <c r="AI16" s="26" t="s">
        <v>44</v>
      </c>
    </row>
    <row r="17" spans="1:36" ht="23.25" customHeight="1" x14ac:dyDescent="0.25">
      <c r="A17" s="17" t="s">
        <v>64</v>
      </c>
      <c r="B17" s="18" t="s">
        <v>65</v>
      </c>
      <c r="C17" s="19" t="s">
        <v>41</v>
      </c>
      <c r="D17" s="29">
        <v>0.95597710347985099</v>
      </c>
      <c r="E17" s="21">
        <v>0</v>
      </c>
      <c r="F17" s="21">
        <v>0</v>
      </c>
      <c r="G17" s="21">
        <v>0</v>
      </c>
      <c r="H17" s="21">
        <v>16.026756610015255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3">
        <v>16.026756610015255</v>
      </c>
      <c r="AE17" s="19">
        <v>1</v>
      </c>
      <c r="AF17" s="19">
        <v>1</v>
      </c>
      <c r="AG17" s="24">
        <v>16.026756610015255</v>
      </c>
      <c r="AH17" s="25">
        <v>15</v>
      </c>
      <c r="AI17" s="26" t="s">
        <v>38</v>
      </c>
      <c r="AJ17" s="27"/>
    </row>
    <row r="18" spans="1:36" ht="23.25" customHeight="1" x14ac:dyDescent="0.25">
      <c r="A18" s="17" t="s">
        <v>66</v>
      </c>
      <c r="B18" s="18" t="s">
        <v>58</v>
      </c>
      <c r="C18" s="28" t="s">
        <v>41</v>
      </c>
      <c r="D18" s="29">
        <v>0.91513764210432436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3">
        <v>0</v>
      </c>
      <c r="AE18" s="19">
        <v>0</v>
      </c>
      <c r="AF18" s="19">
        <v>0</v>
      </c>
      <c r="AG18" s="24" t="s">
        <v>75</v>
      </c>
      <c r="AH18" s="25" t="s">
        <v>75</v>
      </c>
      <c r="AI18" s="26" t="s">
        <v>44</v>
      </c>
      <c r="AJ18" s="27"/>
    </row>
    <row r="19" spans="1:36" ht="23.25" customHeight="1" x14ac:dyDescent="0.25">
      <c r="A19" s="17" t="s">
        <v>67</v>
      </c>
      <c r="B19" s="18" t="s">
        <v>40</v>
      </c>
      <c r="C19" s="19" t="s">
        <v>37</v>
      </c>
      <c r="D19" s="29">
        <v>0.97946029679218749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3">
        <v>0</v>
      </c>
      <c r="AE19" s="19">
        <v>0</v>
      </c>
      <c r="AF19" s="19">
        <v>0</v>
      </c>
      <c r="AG19" s="24" t="s">
        <v>75</v>
      </c>
      <c r="AH19" s="25" t="s">
        <v>75</v>
      </c>
      <c r="AI19" s="26" t="s">
        <v>38</v>
      </c>
      <c r="AJ19" s="27"/>
    </row>
    <row r="20" spans="1:36" ht="23.25" customHeight="1" x14ac:dyDescent="0.25">
      <c r="A20" s="17" t="s">
        <v>68</v>
      </c>
      <c r="B20" s="18" t="s">
        <v>69</v>
      </c>
      <c r="C20" s="19" t="s">
        <v>37</v>
      </c>
      <c r="D20" s="29">
        <v>0.98572168236470603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3">
        <v>0</v>
      </c>
      <c r="AE20" s="19">
        <v>0</v>
      </c>
      <c r="AF20" s="19">
        <v>0</v>
      </c>
      <c r="AG20" s="24" t="s">
        <v>75</v>
      </c>
      <c r="AH20" s="25" t="s">
        <v>75</v>
      </c>
      <c r="AI20" s="26" t="s">
        <v>44</v>
      </c>
      <c r="AJ20" s="27"/>
    </row>
    <row r="21" spans="1:36" ht="23.25" customHeight="1" x14ac:dyDescent="0.25">
      <c r="A21" s="18"/>
      <c r="B21" s="18"/>
      <c r="C21" s="28"/>
      <c r="D21" s="29"/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3">
        <v>0</v>
      </c>
      <c r="AE21" s="19">
        <v>0</v>
      </c>
      <c r="AF21" s="19">
        <v>0</v>
      </c>
      <c r="AG21" s="24" t="s">
        <v>75</v>
      </c>
      <c r="AH21" s="25" t="s">
        <v>75</v>
      </c>
      <c r="AI21" s="26"/>
    </row>
    <row r="22" spans="1:36" s="42" customFormat="1" ht="45.75" customHeight="1" x14ac:dyDescent="0.2">
      <c r="A22" s="31" t="s">
        <v>70</v>
      </c>
      <c r="B22" s="32"/>
      <c r="C22" s="32"/>
      <c r="D22" s="33"/>
      <c r="E22" s="34">
        <f>COUNTIF((E3:E21),"&gt;1")</f>
        <v>4</v>
      </c>
      <c r="F22" s="34">
        <f>COUNTIF((F3:F21),"&gt;1")</f>
        <v>4</v>
      </c>
      <c r="G22" s="35">
        <f>COUNTIF((G3:G21),"&gt;1")</f>
        <v>4</v>
      </c>
      <c r="H22" s="35">
        <f>COUNTIF((H3:H21),"&gt;1")</f>
        <v>3</v>
      </c>
      <c r="I22" s="35">
        <f>COUNTIF((I3:I21),"&gt;1")</f>
        <v>4</v>
      </c>
      <c r="J22" s="34">
        <f>COUNTIF((J3:J21),"&gt;1")</f>
        <v>0</v>
      </c>
      <c r="K22" s="35">
        <f>COUNTIF((K3:K21),"&gt;1")</f>
        <v>0</v>
      </c>
      <c r="L22" s="35">
        <f>COUNTIF((L3:L21),"&gt;1")</f>
        <v>0</v>
      </c>
      <c r="M22" s="35">
        <f>COUNTIF((M3:M21),"&gt;1")</f>
        <v>0</v>
      </c>
      <c r="N22" s="35">
        <f>COUNTIF((N3:N21),"&gt;1")</f>
        <v>0</v>
      </c>
      <c r="O22" s="35">
        <f>COUNTIF((O3:O21),"&gt;1")</f>
        <v>0</v>
      </c>
      <c r="P22" s="35">
        <f>COUNTIF((P3:P21),"&gt;1")</f>
        <v>0</v>
      </c>
      <c r="Q22" s="35">
        <f>COUNTIF((Q3:Q21),"&gt;1")</f>
        <v>7</v>
      </c>
      <c r="R22" s="35">
        <f>COUNTIF((R3:R21),"&gt;1")</f>
        <v>4</v>
      </c>
      <c r="S22" s="35">
        <f>COUNTIF((S3:S21),"&gt;1")</f>
        <v>3</v>
      </c>
      <c r="T22" s="35">
        <f>COUNTIF((T3:T21),"&gt;1")</f>
        <v>9</v>
      </c>
      <c r="U22" s="35">
        <f>COUNTIF((U3:U21),"&gt;1")</f>
        <v>8</v>
      </c>
      <c r="V22" s="35">
        <f>COUNTIF((V3:V21),"&gt;1")</f>
        <v>4</v>
      </c>
      <c r="W22" s="35">
        <f>COUNTIF((W3:W21),"&gt;1")</f>
        <v>3</v>
      </c>
      <c r="X22" s="35">
        <f>COUNTIF((X3:X21),"&gt;1")</f>
        <v>0</v>
      </c>
      <c r="Y22" s="35">
        <f>COUNTIF((Y3:Y21),"&gt;1")</f>
        <v>0</v>
      </c>
      <c r="Z22" s="35">
        <f>COUNTIF((Z3:Z21),"&gt;1")</f>
        <v>0</v>
      </c>
      <c r="AA22" s="35">
        <f>COUNTIF((AA3:AA21),"&gt;1")</f>
        <v>0</v>
      </c>
      <c r="AB22" s="35">
        <f>COUNTIF((AB3:AB21),"&gt;1")</f>
        <v>0</v>
      </c>
      <c r="AC22" s="35">
        <f>COUNTIF((AC3:AC21),"&gt;1")</f>
        <v>0</v>
      </c>
      <c r="AD22" s="36"/>
      <c r="AE22" s="37">
        <f>SUM(AE3:AE21)</f>
        <v>57</v>
      </c>
      <c r="AF22" s="38">
        <f>COUNT(E22:Y22)</f>
        <v>21</v>
      </c>
      <c r="AG22" s="39">
        <f>+AE22/AF22</f>
        <v>2.7142857142857144</v>
      </c>
      <c r="AH22" s="40"/>
      <c r="AI22" s="41"/>
      <c r="AJ22" s="43"/>
    </row>
    <row r="23" spans="1:36" ht="18" customHeight="1" x14ac:dyDescent="0.2">
      <c r="A23">
        <v>1</v>
      </c>
      <c r="B23">
        <v>2</v>
      </c>
      <c r="C23">
        <v>3</v>
      </c>
      <c r="D23">
        <v>4</v>
      </c>
      <c r="E23">
        <v>5</v>
      </c>
      <c r="F23">
        <v>6</v>
      </c>
      <c r="G23">
        <v>7</v>
      </c>
      <c r="H23">
        <v>8</v>
      </c>
      <c r="I23">
        <v>9</v>
      </c>
      <c r="J23">
        <v>10</v>
      </c>
      <c r="K23">
        <v>11</v>
      </c>
      <c r="L23">
        <v>12</v>
      </c>
      <c r="M23">
        <v>13</v>
      </c>
      <c r="N23">
        <v>14</v>
      </c>
      <c r="O23">
        <v>15</v>
      </c>
      <c r="P23">
        <v>16</v>
      </c>
      <c r="Q23">
        <v>17</v>
      </c>
      <c r="R23">
        <v>18</v>
      </c>
      <c r="S23">
        <v>19</v>
      </c>
      <c r="T23">
        <v>20</v>
      </c>
      <c r="U23">
        <v>21</v>
      </c>
      <c r="V23">
        <v>22</v>
      </c>
      <c r="W23">
        <v>23</v>
      </c>
      <c r="X23">
        <v>24</v>
      </c>
      <c r="Y23">
        <v>25</v>
      </c>
      <c r="Z23">
        <v>25</v>
      </c>
      <c r="AA23">
        <v>25</v>
      </c>
      <c r="AB23">
        <v>25</v>
      </c>
      <c r="AC23">
        <v>25</v>
      </c>
      <c r="AD23">
        <v>26</v>
      </c>
      <c r="AE23">
        <v>27</v>
      </c>
      <c r="AF23">
        <v>28</v>
      </c>
      <c r="AG23">
        <v>29</v>
      </c>
      <c r="AH23">
        <v>30</v>
      </c>
      <c r="AI23">
        <v>31</v>
      </c>
    </row>
    <row r="24" spans="1:36" s="47" customFormat="1" ht="18" customHeight="1" x14ac:dyDescent="0.15">
      <c r="A24" s="44" t="s">
        <v>71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6"/>
      <c r="AJ24" s="15"/>
    </row>
    <row r="25" spans="1:36" s="16" customFormat="1" ht="136.5" customHeight="1" x14ac:dyDescent="0.15">
      <c r="A25" s="3" t="s">
        <v>0</v>
      </c>
      <c r="B25" s="3" t="s">
        <v>1</v>
      </c>
      <c r="C25" s="4" t="s">
        <v>2</v>
      </c>
      <c r="D25" s="5" t="s">
        <v>3</v>
      </c>
      <c r="E25" s="6" t="s">
        <v>4</v>
      </c>
      <c r="F25" s="7" t="s">
        <v>5</v>
      </c>
      <c r="G25" s="8" t="s">
        <v>6</v>
      </c>
      <c r="H25" s="9" t="s">
        <v>7</v>
      </c>
      <c r="I25" s="8" t="s">
        <v>8</v>
      </c>
      <c r="J25" s="8" t="s">
        <v>9</v>
      </c>
      <c r="K25" s="9" t="s">
        <v>10</v>
      </c>
      <c r="L25" s="9" t="s">
        <v>11</v>
      </c>
      <c r="M25" s="9" t="s">
        <v>12</v>
      </c>
      <c r="N25" s="9" t="s">
        <v>13</v>
      </c>
      <c r="O25" s="8" t="s">
        <v>14</v>
      </c>
      <c r="P25" s="8" t="s">
        <v>15</v>
      </c>
      <c r="Q25" s="9" t="s">
        <v>16</v>
      </c>
      <c r="R25" s="9" t="s">
        <v>17</v>
      </c>
      <c r="S25" s="8" t="s">
        <v>18</v>
      </c>
      <c r="T25" s="8" t="s">
        <v>19</v>
      </c>
      <c r="U25" s="8" t="s">
        <v>20</v>
      </c>
      <c r="V25" s="8" t="s">
        <v>21</v>
      </c>
      <c r="W25" s="9" t="s">
        <v>22</v>
      </c>
      <c r="X25" s="9" t="s">
        <v>23</v>
      </c>
      <c r="Y25" s="10" t="s">
        <v>24</v>
      </c>
      <c r="Z25" s="10" t="s">
        <v>25</v>
      </c>
      <c r="AA25" s="8" t="s">
        <v>26</v>
      </c>
      <c r="AB25" s="10" t="s">
        <v>27</v>
      </c>
      <c r="AC25" s="8" t="s">
        <v>28</v>
      </c>
      <c r="AD25" s="11" t="s">
        <v>29</v>
      </c>
      <c r="AE25" s="12" t="s">
        <v>30</v>
      </c>
      <c r="AF25" s="12" t="s">
        <v>31</v>
      </c>
      <c r="AG25" s="12" t="s">
        <v>32</v>
      </c>
      <c r="AH25" s="13" t="s">
        <v>33</v>
      </c>
      <c r="AI25" s="48" t="s">
        <v>72</v>
      </c>
      <c r="AJ25" s="15"/>
    </row>
    <row r="26" spans="1:36" ht="23.25" customHeight="1" x14ac:dyDescent="0.25">
      <c r="A26" s="17" t="s">
        <v>42</v>
      </c>
      <c r="B26" s="18" t="s">
        <v>43</v>
      </c>
      <c r="C26" s="19" t="s">
        <v>41</v>
      </c>
      <c r="D26" s="29">
        <v>0.90959745585328933</v>
      </c>
      <c r="E26" s="49">
        <v>0</v>
      </c>
      <c r="F26" s="49">
        <v>0</v>
      </c>
      <c r="G26" s="49">
        <v>23.89987090503859</v>
      </c>
      <c r="H26" s="49">
        <v>0</v>
      </c>
      <c r="I26" s="49">
        <v>0</v>
      </c>
      <c r="J26" s="49" t="s">
        <v>76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50">
        <v>25</v>
      </c>
      <c r="R26" s="49">
        <v>0</v>
      </c>
      <c r="S26" s="49">
        <v>23.080250567644846</v>
      </c>
      <c r="T26" s="49">
        <v>24.463963034052711</v>
      </c>
      <c r="U26" s="49">
        <v>22.061478622628968</v>
      </c>
      <c r="V26" s="50">
        <v>25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23">
        <v>143.5055631293651</v>
      </c>
      <c r="AE26" s="19">
        <v>6</v>
      </c>
      <c r="AF26" s="19">
        <v>6</v>
      </c>
      <c r="AG26" s="24">
        <v>23.917593854894182</v>
      </c>
      <c r="AH26" s="25">
        <v>3</v>
      </c>
      <c r="AI26" s="51">
        <v>1</v>
      </c>
    </row>
    <row r="27" spans="1:36" ht="23.25" customHeight="1" x14ac:dyDescent="0.25">
      <c r="A27" s="17" t="s">
        <v>51</v>
      </c>
      <c r="B27" s="18" t="s">
        <v>52</v>
      </c>
      <c r="C27" s="19" t="s">
        <v>37</v>
      </c>
      <c r="D27" s="29">
        <v>0.92717872069075347</v>
      </c>
      <c r="E27" s="49">
        <v>0</v>
      </c>
      <c r="F27" s="49">
        <v>0</v>
      </c>
      <c r="G27" s="49">
        <v>0</v>
      </c>
      <c r="H27" s="49">
        <v>0</v>
      </c>
      <c r="I27" s="49">
        <v>22.506490043735511</v>
      </c>
      <c r="J27" s="49" t="s">
        <v>76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22.865850752721244</v>
      </c>
      <c r="T27" s="49">
        <v>22.36779865671631</v>
      </c>
      <c r="U27" s="49">
        <v>22.619597367482513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23">
        <v>90.35973682065557</v>
      </c>
      <c r="AE27" s="19">
        <v>4</v>
      </c>
      <c r="AF27" s="19">
        <v>4</v>
      </c>
      <c r="AG27" s="24">
        <v>22.589934205163892</v>
      </c>
      <c r="AH27" s="25">
        <v>7</v>
      </c>
      <c r="AI27" s="51">
        <v>2</v>
      </c>
    </row>
    <row r="28" spans="1:36" ht="23.25" customHeight="1" x14ac:dyDescent="0.25">
      <c r="A28" s="17" t="s">
        <v>57</v>
      </c>
      <c r="B28" s="18" t="s">
        <v>58</v>
      </c>
      <c r="C28" s="19" t="s">
        <v>41</v>
      </c>
      <c r="D28" s="29">
        <v>0.88178823946477192</v>
      </c>
      <c r="E28" s="49">
        <v>0</v>
      </c>
      <c r="F28" s="49">
        <v>0</v>
      </c>
      <c r="G28" s="49" t="s">
        <v>76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19.217437802091524</v>
      </c>
      <c r="U28" s="49">
        <v>0</v>
      </c>
      <c r="V28" s="49">
        <v>0</v>
      </c>
      <c r="W28" s="49">
        <v>23.824300578541227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23">
        <v>43.041738380632751</v>
      </c>
      <c r="AE28" s="19">
        <v>2</v>
      </c>
      <c r="AF28" s="19">
        <v>2</v>
      </c>
      <c r="AG28" s="24">
        <v>21.520869190316375</v>
      </c>
      <c r="AH28" s="25">
        <v>11</v>
      </c>
      <c r="AI28" s="51">
        <v>3</v>
      </c>
    </row>
    <row r="29" spans="1:36" ht="23.25" customHeight="1" x14ac:dyDescent="0.25">
      <c r="A29" s="17" t="s">
        <v>62</v>
      </c>
      <c r="B29" s="18" t="s">
        <v>63</v>
      </c>
      <c r="C29" s="19" t="s">
        <v>41</v>
      </c>
      <c r="D29" s="29">
        <v>0.92825813631102927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19.224740300761539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23">
        <v>19.224740300761539</v>
      </c>
      <c r="AE29" s="19">
        <v>1</v>
      </c>
      <c r="AF29" s="19">
        <v>1</v>
      </c>
      <c r="AG29" s="24">
        <v>19.224740300761539</v>
      </c>
      <c r="AH29" s="25">
        <v>14</v>
      </c>
      <c r="AI29" s="51">
        <v>4</v>
      </c>
    </row>
    <row r="30" spans="1:36" ht="23.25" customHeight="1" x14ac:dyDescent="0.25">
      <c r="A30" s="17" t="s">
        <v>66</v>
      </c>
      <c r="B30" s="18" t="s">
        <v>58</v>
      </c>
      <c r="C30" s="19" t="s">
        <v>41</v>
      </c>
      <c r="D30" s="29">
        <v>0.91513764210432436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23">
        <v>0</v>
      </c>
      <c r="AE30" s="19">
        <v>0</v>
      </c>
      <c r="AF30" s="19">
        <v>0</v>
      </c>
      <c r="AG30" s="24" t="s">
        <v>75</v>
      </c>
      <c r="AH30" s="25" t="s">
        <v>75</v>
      </c>
      <c r="AI30" s="51" t="s">
        <v>75</v>
      </c>
    </row>
    <row r="31" spans="1:36" s="47" customFormat="1" ht="18" customHeight="1" x14ac:dyDescent="0.15">
      <c r="A31" s="52" t="s">
        <v>73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6"/>
      <c r="AJ31" s="15"/>
    </row>
    <row r="32" spans="1:36" s="16" customFormat="1" ht="136.5" customHeight="1" x14ac:dyDescent="0.15">
      <c r="A32" s="3" t="s">
        <v>0</v>
      </c>
      <c r="B32" s="3" t="s">
        <v>1</v>
      </c>
      <c r="C32" s="4" t="s">
        <v>2</v>
      </c>
      <c r="D32" s="5" t="s">
        <v>3</v>
      </c>
      <c r="E32" s="6" t="s">
        <v>4</v>
      </c>
      <c r="F32" s="7" t="s">
        <v>5</v>
      </c>
      <c r="G32" s="8" t="s">
        <v>6</v>
      </c>
      <c r="H32" s="9" t="s">
        <v>7</v>
      </c>
      <c r="I32" s="8" t="s">
        <v>8</v>
      </c>
      <c r="J32" s="8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8" t="s">
        <v>14</v>
      </c>
      <c r="P32" s="8" t="s">
        <v>15</v>
      </c>
      <c r="Q32" s="9" t="s">
        <v>16</v>
      </c>
      <c r="R32" s="9" t="s">
        <v>17</v>
      </c>
      <c r="S32" s="8" t="s">
        <v>18</v>
      </c>
      <c r="T32" s="8" t="s">
        <v>19</v>
      </c>
      <c r="U32" s="8" t="s">
        <v>20</v>
      </c>
      <c r="V32" s="8" t="s">
        <v>21</v>
      </c>
      <c r="W32" s="9" t="s">
        <v>22</v>
      </c>
      <c r="X32" s="9" t="s">
        <v>23</v>
      </c>
      <c r="Y32" s="10" t="s">
        <v>24</v>
      </c>
      <c r="Z32" s="10" t="s">
        <v>25</v>
      </c>
      <c r="AA32" s="8" t="s">
        <v>26</v>
      </c>
      <c r="AB32" s="10" t="s">
        <v>27</v>
      </c>
      <c r="AC32" s="8" t="s">
        <v>28</v>
      </c>
      <c r="AD32" s="11" t="s">
        <v>29</v>
      </c>
      <c r="AE32" s="12" t="s">
        <v>30</v>
      </c>
      <c r="AF32" s="12" t="s">
        <v>31</v>
      </c>
      <c r="AG32" s="12" t="s">
        <v>32</v>
      </c>
      <c r="AH32" s="13" t="s">
        <v>33</v>
      </c>
      <c r="AI32" s="48" t="s">
        <v>72</v>
      </c>
      <c r="AJ32" s="15"/>
    </row>
    <row r="33" spans="1:35" ht="23.25" customHeight="1" x14ac:dyDescent="0.25">
      <c r="A33" s="17" t="s">
        <v>35</v>
      </c>
      <c r="B33" s="18" t="s">
        <v>36</v>
      </c>
      <c r="C33" s="19" t="s">
        <v>37</v>
      </c>
      <c r="D33" s="29">
        <v>0.97575915145345882</v>
      </c>
      <c r="E33" s="49">
        <v>0</v>
      </c>
      <c r="F33" s="50">
        <v>25</v>
      </c>
      <c r="G33" s="50">
        <v>25</v>
      </c>
      <c r="H33" s="49">
        <v>0</v>
      </c>
      <c r="I33" s="49">
        <v>21.302062268102226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24.141839446535378</v>
      </c>
      <c r="R33" s="49">
        <v>23.993594376917414</v>
      </c>
      <c r="S33" s="49">
        <v>0</v>
      </c>
      <c r="T33" s="49">
        <v>23.287352546278854</v>
      </c>
      <c r="U33" s="49">
        <v>23.124977136404127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23">
        <v>165.84982577423798</v>
      </c>
      <c r="AE33" s="19">
        <v>7</v>
      </c>
      <c r="AF33" s="19">
        <v>7</v>
      </c>
      <c r="AG33" s="24">
        <v>23.692832253462569</v>
      </c>
      <c r="AH33" s="25">
        <v>1</v>
      </c>
      <c r="AI33" s="51">
        <v>1</v>
      </c>
    </row>
    <row r="34" spans="1:35" ht="23.25" customHeight="1" x14ac:dyDescent="0.25">
      <c r="A34" s="17" t="s">
        <v>39</v>
      </c>
      <c r="B34" s="18" t="s">
        <v>40</v>
      </c>
      <c r="C34" s="19" t="s">
        <v>41</v>
      </c>
      <c r="D34" s="29">
        <v>0.94462448854411196</v>
      </c>
      <c r="E34" s="49">
        <v>0</v>
      </c>
      <c r="F34" s="49">
        <v>0</v>
      </c>
      <c r="G34" s="49">
        <v>0</v>
      </c>
      <c r="H34" s="50">
        <v>25</v>
      </c>
      <c r="I34" s="49">
        <v>23.484078507330338</v>
      </c>
      <c r="J34" s="49" t="s">
        <v>76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50">
        <v>25</v>
      </c>
      <c r="S34" s="50">
        <v>25</v>
      </c>
      <c r="T34" s="50">
        <v>25</v>
      </c>
      <c r="U34" s="50">
        <v>25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23">
        <v>148.48407850733034</v>
      </c>
      <c r="AE34" s="19">
        <v>6</v>
      </c>
      <c r="AF34" s="19">
        <v>6</v>
      </c>
      <c r="AG34" s="24">
        <v>24.747346417888391</v>
      </c>
      <c r="AH34" s="25">
        <v>2</v>
      </c>
      <c r="AI34" s="51">
        <v>2</v>
      </c>
    </row>
    <row r="35" spans="1:35" ht="23.25" customHeight="1" x14ac:dyDescent="0.25">
      <c r="A35" s="17" t="s">
        <v>45</v>
      </c>
      <c r="B35" s="18" t="s">
        <v>46</v>
      </c>
      <c r="C35" s="19" t="s">
        <v>37</v>
      </c>
      <c r="D35" s="29">
        <v>0.98848710485559299</v>
      </c>
      <c r="E35" s="49">
        <v>22.006061178007648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22.516124085289782</v>
      </c>
      <c r="R35" s="49">
        <v>0</v>
      </c>
      <c r="S35" s="49">
        <v>0</v>
      </c>
      <c r="T35" s="49">
        <v>19.501224760509317</v>
      </c>
      <c r="U35" s="49">
        <v>21.271587220112323</v>
      </c>
      <c r="V35" s="49">
        <v>24.332024172396785</v>
      </c>
      <c r="W35" s="50">
        <v>25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23">
        <v>134.62702141631587</v>
      </c>
      <c r="AE35" s="19">
        <v>6</v>
      </c>
      <c r="AF35" s="19">
        <v>6</v>
      </c>
      <c r="AG35" s="24">
        <v>22.437836902719312</v>
      </c>
      <c r="AH35" s="25">
        <v>4</v>
      </c>
      <c r="AI35" s="51">
        <v>3</v>
      </c>
    </row>
    <row r="36" spans="1:35" ht="23.25" customHeight="1" x14ac:dyDescent="0.25">
      <c r="A36" s="17" t="s">
        <v>47</v>
      </c>
      <c r="B36" s="18" t="s">
        <v>48</v>
      </c>
      <c r="C36" s="19" t="s">
        <v>41</v>
      </c>
      <c r="D36" s="29">
        <v>0.93839394602711024</v>
      </c>
      <c r="E36" s="49">
        <v>0</v>
      </c>
      <c r="F36" s="49">
        <v>0</v>
      </c>
      <c r="G36" s="49">
        <v>0</v>
      </c>
      <c r="H36" s="49">
        <v>24.005384364249643</v>
      </c>
      <c r="I36" s="50">
        <v>25</v>
      </c>
      <c r="J36" s="49" t="s">
        <v>76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23.836234031970726</v>
      </c>
      <c r="S36" s="49">
        <v>0</v>
      </c>
      <c r="T36" s="49">
        <v>24.695056042387378</v>
      </c>
      <c r="U36" s="49">
        <v>23.320518540865891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23">
        <v>120.85719297947364</v>
      </c>
      <c r="AE36" s="19">
        <v>5</v>
      </c>
      <c r="AF36" s="19">
        <v>5</v>
      </c>
      <c r="AG36" s="24">
        <v>24.171438595894728</v>
      </c>
      <c r="AH36" s="25">
        <v>5</v>
      </c>
      <c r="AI36" s="51">
        <v>4</v>
      </c>
    </row>
    <row r="37" spans="1:35" ht="23.25" customHeight="1" x14ac:dyDescent="0.25">
      <c r="A37" s="17" t="s">
        <v>49</v>
      </c>
      <c r="B37" s="18" t="s">
        <v>50</v>
      </c>
      <c r="C37" s="19" t="s">
        <v>37</v>
      </c>
      <c r="D37" s="29">
        <v>0.97589576862214944</v>
      </c>
      <c r="E37" s="49">
        <v>19.777951201692531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20.608292505349027</v>
      </c>
      <c r="R37" s="49">
        <v>0</v>
      </c>
      <c r="S37" s="49">
        <v>0</v>
      </c>
      <c r="T37" s="49">
        <v>17.449163887970983</v>
      </c>
      <c r="U37" s="49">
        <v>13.279513044697914</v>
      </c>
      <c r="V37" s="49">
        <v>20.167681623255234</v>
      </c>
      <c r="W37" s="49">
        <v>24.591466394048688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23">
        <v>115.87406865701436</v>
      </c>
      <c r="AE37" s="19">
        <v>6</v>
      </c>
      <c r="AF37" s="19">
        <v>6</v>
      </c>
      <c r="AG37" s="24">
        <v>19.312344776169059</v>
      </c>
      <c r="AH37" s="25">
        <v>6</v>
      </c>
      <c r="AI37" s="51">
        <v>5</v>
      </c>
    </row>
    <row r="38" spans="1:35" ht="23.25" customHeight="1" x14ac:dyDescent="0.25">
      <c r="A38" s="17" t="s">
        <v>53</v>
      </c>
      <c r="B38" s="18" t="s">
        <v>54</v>
      </c>
      <c r="C38" s="19" t="s">
        <v>41</v>
      </c>
      <c r="D38" s="29">
        <v>0.94638959323517446</v>
      </c>
      <c r="E38" s="50">
        <v>25</v>
      </c>
      <c r="F38" s="49">
        <v>23.939937883576413</v>
      </c>
      <c r="G38" s="49">
        <v>24.25201839106434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53">
        <v>73.191956274640745</v>
      </c>
      <c r="AE38" s="19">
        <v>3</v>
      </c>
      <c r="AF38" s="19">
        <v>3</v>
      </c>
      <c r="AG38" s="24">
        <v>24.397318758213583</v>
      </c>
      <c r="AH38" s="25">
        <v>8</v>
      </c>
      <c r="AI38" s="51">
        <v>6</v>
      </c>
    </row>
    <row r="39" spans="1:35" ht="23.25" customHeight="1" x14ac:dyDescent="0.25">
      <c r="A39" s="17" t="s">
        <v>55</v>
      </c>
      <c r="B39" s="18" t="s">
        <v>40</v>
      </c>
      <c r="C39" s="19" t="s">
        <v>41</v>
      </c>
      <c r="D39" s="29">
        <v>0.94413024492311715</v>
      </c>
      <c r="E39" s="49">
        <v>0</v>
      </c>
      <c r="F39" s="49">
        <v>0</v>
      </c>
      <c r="G39" s="49">
        <v>22.24831825890427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23.052420836934481</v>
      </c>
      <c r="R39" s="49">
        <v>0</v>
      </c>
      <c r="S39" s="49">
        <v>0</v>
      </c>
      <c r="T39" s="49">
        <v>15.665303718301857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23">
        <v>60.966042814140607</v>
      </c>
      <c r="AE39" s="19">
        <v>3</v>
      </c>
      <c r="AF39" s="19">
        <v>3</v>
      </c>
      <c r="AG39" s="24">
        <v>20.322014271380201</v>
      </c>
      <c r="AH39" s="25">
        <v>9</v>
      </c>
      <c r="AI39" s="51">
        <v>7</v>
      </c>
    </row>
    <row r="40" spans="1:35" ht="23.25" customHeight="1" x14ac:dyDescent="0.25">
      <c r="A40" s="17" t="s">
        <v>56</v>
      </c>
      <c r="B40" s="18" t="s">
        <v>40</v>
      </c>
      <c r="C40" s="19" t="s">
        <v>41</v>
      </c>
      <c r="D40" s="29">
        <v>0.94413024492311715</v>
      </c>
      <c r="E40" s="49">
        <v>0</v>
      </c>
      <c r="F40" s="49">
        <v>17.859108856717555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17.008536834427588</v>
      </c>
      <c r="R40" s="49">
        <v>0</v>
      </c>
      <c r="S40" s="49">
        <v>0</v>
      </c>
      <c r="T40" s="49">
        <v>0</v>
      </c>
      <c r="U40" s="49">
        <v>14.229689311420806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23">
        <v>49.097335002565949</v>
      </c>
      <c r="AE40" s="19">
        <v>3</v>
      </c>
      <c r="AF40" s="19">
        <v>3</v>
      </c>
      <c r="AG40" s="24">
        <v>16.365778334188651</v>
      </c>
      <c r="AH40" s="25">
        <v>10</v>
      </c>
      <c r="AI40" s="51">
        <v>8</v>
      </c>
    </row>
    <row r="41" spans="1:35" ht="23.25" customHeight="1" x14ac:dyDescent="0.25">
      <c r="A41" s="17" t="s">
        <v>59</v>
      </c>
      <c r="B41" s="18" t="s">
        <v>60</v>
      </c>
      <c r="C41" s="19" t="s">
        <v>41</v>
      </c>
      <c r="D41" s="29">
        <v>0.92785896196338258</v>
      </c>
      <c r="E41" s="49">
        <v>0</v>
      </c>
      <c r="F41" s="49">
        <v>18.943910912116863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16.948430866478702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23">
        <v>35.892341778595565</v>
      </c>
      <c r="AE41" s="19">
        <v>2</v>
      </c>
      <c r="AF41" s="19">
        <v>2</v>
      </c>
      <c r="AG41" s="24">
        <v>17.946170889297782</v>
      </c>
      <c r="AH41" s="25">
        <v>12</v>
      </c>
      <c r="AI41" s="51">
        <v>9</v>
      </c>
    </row>
    <row r="42" spans="1:35" ht="23.25" customHeight="1" x14ac:dyDescent="0.25">
      <c r="A42" s="17" t="s">
        <v>61</v>
      </c>
      <c r="B42" s="18" t="s">
        <v>50</v>
      </c>
      <c r="C42" s="19" t="s">
        <v>37</v>
      </c>
      <c r="D42" s="29">
        <v>0.97589576862214944</v>
      </c>
      <c r="E42" s="49">
        <v>10.702120553506546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10.780667328822332</v>
      </c>
      <c r="R42" s="49">
        <v>0</v>
      </c>
      <c r="S42" s="49">
        <v>0</v>
      </c>
      <c r="T42" s="49" t="s">
        <v>76</v>
      </c>
      <c r="U42" s="49" t="s">
        <v>76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23">
        <v>21.482787882328878</v>
      </c>
      <c r="AE42" s="19">
        <v>2</v>
      </c>
      <c r="AF42" s="19">
        <v>2</v>
      </c>
      <c r="AG42" s="24">
        <v>10.741393941164439</v>
      </c>
      <c r="AH42" s="25">
        <v>13</v>
      </c>
      <c r="AI42" s="51">
        <v>10</v>
      </c>
    </row>
    <row r="43" spans="1:35" ht="23.25" customHeight="1" x14ac:dyDescent="0.25">
      <c r="A43" s="17" t="s">
        <v>67</v>
      </c>
      <c r="B43" s="18" t="s">
        <v>40</v>
      </c>
      <c r="C43" s="19" t="s">
        <v>37</v>
      </c>
      <c r="D43" s="29">
        <v>0.97946029679218749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23">
        <v>0</v>
      </c>
      <c r="AE43" s="19">
        <v>0</v>
      </c>
      <c r="AF43" s="19">
        <v>0</v>
      </c>
      <c r="AG43" s="24" t="s">
        <v>75</v>
      </c>
      <c r="AH43" s="25" t="s">
        <v>75</v>
      </c>
      <c r="AI43" s="51" t="s">
        <v>75</v>
      </c>
    </row>
    <row r="44" spans="1:35" ht="23.25" customHeight="1" x14ac:dyDescent="0.25">
      <c r="A44" s="17" t="s">
        <v>68</v>
      </c>
      <c r="B44" s="18" t="s">
        <v>69</v>
      </c>
      <c r="C44" s="19" t="s">
        <v>37</v>
      </c>
      <c r="D44" s="29">
        <v>0.98572168236470603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23">
        <v>0</v>
      </c>
      <c r="AE44" s="19">
        <v>0</v>
      </c>
      <c r="AF44" s="19">
        <v>0</v>
      </c>
      <c r="AG44" s="24" t="s">
        <v>75</v>
      </c>
      <c r="AH44" s="25" t="s">
        <v>75</v>
      </c>
      <c r="AI44" s="51" t="s">
        <v>75</v>
      </c>
    </row>
    <row r="45" spans="1:35" x14ac:dyDescent="0.25">
      <c r="A45" s="54" t="s">
        <v>74</v>
      </c>
    </row>
  </sheetData>
  <mergeCells count="2">
    <mergeCell ref="A24:AI24"/>
    <mergeCell ref="A31:AI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C634D-252A-6442-A6E0-CB1C5D9EFC53}">
  <dimension ref="A1:V5"/>
  <sheetViews>
    <sheetView workbookViewId="0">
      <selection activeCell="A2" sqref="A2"/>
    </sheetView>
  </sheetViews>
  <sheetFormatPr baseColWidth="10" defaultColWidth="8.83203125" defaultRowHeight="16" x14ac:dyDescent="0.2"/>
  <cols>
    <col min="1" max="1" width="20.83203125" customWidth="1"/>
    <col min="2" max="2" width="9.33203125" bestFit="1" customWidth="1"/>
    <col min="3" max="3" width="14.1640625" bestFit="1" customWidth="1"/>
    <col min="4" max="4" width="8.6640625" bestFit="1" customWidth="1"/>
    <col min="10" max="10" width="9.83203125" bestFit="1" customWidth="1"/>
    <col min="11" max="11" width="9.83203125" customWidth="1"/>
    <col min="15" max="15" width="6.5" customWidth="1"/>
    <col min="20" max="20" width="9.83203125" customWidth="1"/>
  </cols>
  <sheetData>
    <row r="1" spans="1:22" ht="29" x14ac:dyDescent="0.2">
      <c r="A1" s="59" t="s">
        <v>0</v>
      </c>
      <c r="B1" s="59" t="s">
        <v>77</v>
      </c>
      <c r="C1" s="59" t="s">
        <v>1</v>
      </c>
      <c r="D1" s="60" t="s">
        <v>2</v>
      </c>
      <c r="E1" s="61" t="s">
        <v>3</v>
      </c>
      <c r="F1" s="61" t="s">
        <v>78</v>
      </c>
      <c r="G1" s="61" t="s">
        <v>79</v>
      </c>
      <c r="H1" s="61" t="s">
        <v>80</v>
      </c>
      <c r="I1" s="61" t="s">
        <v>81</v>
      </c>
      <c r="J1" s="61" t="s">
        <v>82</v>
      </c>
      <c r="K1" s="61" t="s">
        <v>83</v>
      </c>
      <c r="L1" s="61" t="s">
        <v>84</v>
      </c>
      <c r="M1" s="61" t="s">
        <v>85</v>
      </c>
      <c r="N1" s="61" t="s">
        <v>86</v>
      </c>
      <c r="O1" s="61" t="s">
        <v>87</v>
      </c>
      <c r="P1" s="61" t="s">
        <v>88</v>
      </c>
      <c r="Q1" s="61" t="s">
        <v>82</v>
      </c>
      <c r="R1" s="62" t="s">
        <v>89</v>
      </c>
      <c r="S1" s="63" t="s">
        <v>33</v>
      </c>
      <c r="T1" s="63" t="s">
        <v>34</v>
      </c>
      <c r="U1" s="62" t="s">
        <v>90</v>
      </c>
      <c r="V1" s="62" t="s">
        <v>91</v>
      </c>
    </row>
    <row r="2" spans="1:22" ht="23" x14ac:dyDescent="0.25">
      <c r="A2" s="64" t="s">
        <v>45</v>
      </c>
      <c r="B2" s="65"/>
      <c r="C2" s="66" t="s">
        <v>46</v>
      </c>
      <c r="D2" s="67" t="s">
        <v>37</v>
      </c>
      <c r="E2" s="68">
        <v>0.97599999999999998</v>
      </c>
      <c r="F2" s="69">
        <v>91.01</v>
      </c>
      <c r="G2" s="69"/>
      <c r="H2" s="70"/>
      <c r="I2" s="71">
        <v>91.01</v>
      </c>
      <c r="J2" s="72">
        <v>88.825760000000002</v>
      </c>
      <c r="K2" s="60">
        <v>2</v>
      </c>
      <c r="L2" s="69">
        <v>88.89</v>
      </c>
      <c r="M2" s="69">
        <v>86.75</v>
      </c>
      <c r="N2" s="69"/>
      <c r="O2" s="73"/>
      <c r="P2" s="72">
        <v>86.75</v>
      </c>
      <c r="Q2" s="72">
        <v>84.667999999999992</v>
      </c>
      <c r="R2" s="74">
        <v>25</v>
      </c>
      <c r="S2" s="60">
        <v>1</v>
      </c>
      <c r="T2" s="67" t="s">
        <v>93</v>
      </c>
      <c r="U2" s="75">
        <v>0</v>
      </c>
      <c r="V2" s="74">
        <v>0</v>
      </c>
    </row>
    <row r="3" spans="1:22" ht="23" x14ac:dyDescent="0.25">
      <c r="A3" s="64" t="s">
        <v>49</v>
      </c>
      <c r="B3" s="65"/>
      <c r="C3" s="66" t="s">
        <v>50</v>
      </c>
      <c r="D3" s="67" t="s">
        <v>37</v>
      </c>
      <c r="E3" s="68">
        <v>0.97589576862214944</v>
      </c>
      <c r="F3" s="69">
        <v>88.72</v>
      </c>
      <c r="G3" s="69"/>
      <c r="H3" s="70"/>
      <c r="I3" s="71">
        <v>88.72</v>
      </c>
      <c r="J3" s="72">
        <v>86.581472592157098</v>
      </c>
      <c r="K3" s="60">
        <v>1</v>
      </c>
      <c r="L3" s="69">
        <v>87.35</v>
      </c>
      <c r="M3" s="69">
        <v>88.13</v>
      </c>
      <c r="N3" s="69">
        <v>87.56</v>
      </c>
      <c r="O3" s="73"/>
      <c r="P3" s="72">
        <v>87.35</v>
      </c>
      <c r="Q3" s="72">
        <v>85.244495389144745</v>
      </c>
      <c r="R3" s="74">
        <v>24.591466394048688</v>
      </c>
      <c r="S3" s="60">
        <v>2</v>
      </c>
      <c r="T3" s="67" t="s">
        <v>93</v>
      </c>
      <c r="U3" s="75">
        <v>0.57649538914475329</v>
      </c>
      <c r="V3" s="74">
        <v>0.4085336059513125</v>
      </c>
    </row>
    <row r="4" spans="1:22" ht="23" x14ac:dyDescent="0.25">
      <c r="A4" s="64" t="s">
        <v>57</v>
      </c>
      <c r="B4" s="65"/>
      <c r="C4" s="66" t="s">
        <v>58</v>
      </c>
      <c r="D4" s="67" t="s">
        <v>41</v>
      </c>
      <c r="E4" s="68">
        <v>0.88178823946477192</v>
      </c>
      <c r="F4" s="69">
        <v>107.14</v>
      </c>
      <c r="G4" s="69"/>
      <c r="H4" s="70"/>
      <c r="I4" s="71">
        <v>107.14</v>
      </c>
      <c r="J4" s="72">
        <v>94.474791976255659</v>
      </c>
      <c r="K4" s="60">
        <v>3</v>
      </c>
      <c r="L4" s="69">
        <v>98.51</v>
      </c>
      <c r="M4" s="69">
        <v>97.9</v>
      </c>
      <c r="N4" s="69">
        <v>98.02</v>
      </c>
      <c r="O4" s="73"/>
      <c r="P4" s="72">
        <v>97.9</v>
      </c>
      <c r="Q4" s="72">
        <v>86.32706864360118</v>
      </c>
      <c r="R4" s="74">
        <v>23.824300578541227</v>
      </c>
      <c r="S4" s="60">
        <v>3</v>
      </c>
      <c r="T4" s="67" t="s">
        <v>94</v>
      </c>
      <c r="U4" s="75">
        <v>1.6590686436011879</v>
      </c>
      <c r="V4" s="74">
        <v>1.1756994214587735</v>
      </c>
    </row>
    <row r="5" spans="1:22" ht="30" x14ac:dyDescent="0.3">
      <c r="A5" s="76" t="s">
        <v>92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8"/>
    </row>
  </sheetData>
  <mergeCells count="1">
    <mergeCell ref="A5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Leaderboard After R19</vt:lpstr>
      <vt:lpstr>R19 3 Sisters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Thomas</dc:creator>
  <cp:lastModifiedBy>Stephen Thomas</cp:lastModifiedBy>
  <dcterms:created xsi:type="dcterms:W3CDTF">2021-09-10T09:43:35Z</dcterms:created>
  <dcterms:modified xsi:type="dcterms:W3CDTF">2021-09-10T10:05:09Z</dcterms:modified>
</cp:coreProperties>
</file>