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\Documents\TVR Membership\2021\"/>
    </mc:Choice>
  </mc:AlternateContent>
  <xr:revisionPtr revIDLastSave="0" documentId="13_ncr:1_{7D9D989B-5BDA-43A7-A88F-3FF8BDECF3B3}" xr6:coauthVersionLast="47" xr6:coauthVersionMax="47" xr10:uidLastSave="{00000000-0000-0000-0000-000000000000}"/>
  <bookViews>
    <workbookView xWindow="-120" yWindow="-120" windowWidth="20730" windowHeight="11160" activeTab="1" xr2:uid="{82A4F115-AB59-044F-AAF3-CC798B66799F}"/>
  </bookViews>
  <sheets>
    <sheet name="Leaderboard After R17" sheetId="1" r:id="rId1"/>
    <sheet name="Loton R16 Results" sheetId="2" r:id="rId2"/>
    <sheet name="Loton R17 Result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1" l="1"/>
  <c r="L34" i="1"/>
  <c r="X34" i="1"/>
  <c r="Z34" i="1"/>
  <c r="M34" i="1"/>
  <c r="O34" i="1"/>
  <c r="AA34" i="1"/>
  <c r="V34" i="1"/>
  <c r="Y34" i="1"/>
  <c r="P34" i="1"/>
  <c r="F34" i="1"/>
  <c r="W34" i="1"/>
  <c r="AC34" i="1"/>
  <c r="R34" i="1"/>
  <c r="G34" i="1"/>
  <c r="S34" i="1"/>
  <c r="K34" i="1"/>
  <c r="N34" i="1"/>
  <c r="E34" i="1"/>
  <c r="Q34" i="1"/>
  <c r="H34" i="1"/>
  <c r="AB34" i="1"/>
  <c r="T34" i="1"/>
  <c r="I34" i="1"/>
  <c r="U34" i="1"/>
  <c r="AF34" i="1" l="1"/>
  <c r="AE34" i="1"/>
  <c r="AG34" i="1" l="1"/>
</calcChain>
</file>

<file path=xl/sharedStrings.xml><?xml version="1.0" encoding="utf-8"?>
<sst xmlns="http://schemas.openxmlformats.org/spreadsheetml/2006/main" count="547" uniqueCount="111">
  <si>
    <t>Name</t>
  </si>
  <si>
    <t>Model</t>
  </si>
  <si>
    <t>Tyres</t>
  </si>
  <si>
    <t>Factor</t>
  </si>
  <si>
    <t>R1 Aintree*</t>
  </si>
  <si>
    <t>R2 Shelsley</t>
  </si>
  <si>
    <t>R3 Shelsley</t>
  </si>
  <si>
    <t>R4 Goodwood</t>
  </si>
  <si>
    <t>R5 Wiscombe</t>
  </si>
  <si>
    <t>R6 Wiscombe</t>
  </si>
  <si>
    <t>R7 Ty Croes*</t>
  </si>
  <si>
    <t>R8 Ty Croes*</t>
  </si>
  <si>
    <t>R9 Coventry</t>
  </si>
  <si>
    <t>R10 Coventry</t>
  </si>
  <si>
    <t>R11 Epynt</t>
  </si>
  <si>
    <t>R12 Epynt</t>
  </si>
  <si>
    <t>R13 Curborough</t>
  </si>
  <si>
    <t>R14 Castle Combe</t>
  </si>
  <si>
    <t>R15 Gurston Down</t>
  </si>
  <si>
    <t>R16Loton Park</t>
  </si>
  <si>
    <t>R17 Loton Park</t>
  </si>
  <si>
    <t>R18 Harewood*</t>
  </si>
  <si>
    <t>R19 3 Sisters*</t>
  </si>
  <si>
    <t xml:space="preserve">R20 Lydden Hill </t>
  </si>
  <si>
    <t>R21 3 Blyton Park*</t>
  </si>
  <si>
    <t>R22 Blyton Park*</t>
  </si>
  <si>
    <t>R23 Prescott</t>
  </si>
  <si>
    <t xml:space="preserve">R24 </t>
  </si>
  <si>
    <t xml:space="preserve">R25 </t>
  </si>
  <si>
    <t>Best 8
Points</t>
  </si>
  <si>
    <t>Attended</t>
  </si>
  <si>
    <t>Qualif Events</t>
  </si>
  <si>
    <t>Average</t>
  </si>
  <si>
    <t>Position</t>
  </si>
  <si>
    <t>Class</t>
  </si>
  <si>
    <t>Rob Pack</t>
  </si>
  <si>
    <t>Tuscan</t>
  </si>
  <si>
    <t>1B</t>
  </si>
  <si>
    <t>B</t>
  </si>
  <si>
    <t>Mark Everett</t>
  </si>
  <si>
    <t>Griff 500</t>
  </si>
  <si>
    <t>1A</t>
  </si>
  <si>
    <t/>
  </si>
  <si>
    <t>David Barrowclough</t>
  </si>
  <si>
    <t>Chimaera 500</t>
  </si>
  <si>
    <t>Alan Hugh Davies</t>
  </si>
  <si>
    <t>Griff 430</t>
  </si>
  <si>
    <t>Steve Thomas</t>
  </si>
  <si>
    <t>Vixen S3</t>
  </si>
  <si>
    <t>A</t>
  </si>
  <si>
    <t>Mark Hankins</t>
  </si>
  <si>
    <t>2500</t>
  </si>
  <si>
    <t>Peter Ash</t>
  </si>
  <si>
    <t>John Carter</t>
  </si>
  <si>
    <t>V8S 500</t>
  </si>
  <si>
    <t>Michael Bailey</t>
  </si>
  <si>
    <t>Tasmin</t>
  </si>
  <si>
    <t>Richard Blacklee</t>
  </si>
  <si>
    <t>Chimaera 450</t>
  </si>
  <si>
    <t>Shelagh Ash</t>
  </si>
  <si>
    <t>Karol Bailey</t>
  </si>
  <si>
    <t>James Howell</t>
  </si>
  <si>
    <t>Cerbera 4.2</t>
  </si>
  <si>
    <t>Neil Hastle</t>
  </si>
  <si>
    <t>Vixen S2</t>
  </si>
  <si>
    <t>-</t>
  </si>
  <si>
    <t>Entrants per event</t>
  </si>
  <si>
    <t>TVRCC Speed Championship - Class A Points and Leaderboard</t>
  </si>
  <si>
    <t>Pos'n Class</t>
  </si>
  <si>
    <t>Peter Dodson</t>
  </si>
  <si>
    <t>TVRCC Speed Championship - Class B Points and Leaderboard</t>
  </si>
  <si>
    <t>Jes Firth</t>
  </si>
  <si>
    <t>Steve Cox</t>
  </si>
  <si>
    <t>Chimera 400SC</t>
  </si>
  <si>
    <t>* Designates Northen Championship Round</t>
  </si>
  <si>
    <t>Steve Mogg</t>
  </si>
  <si>
    <t>Jo Briars</t>
  </si>
  <si>
    <t>Steve Hunter</t>
  </si>
  <si>
    <t>Bill Campion</t>
  </si>
  <si>
    <t>S2</t>
  </si>
  <si>
    <t>Geoff Stallard</t>
  </si>
  <si>
    <t>Iain Stallard</t>
  </si>
  <si>
    <t>Mark Harris</t>
  </si>
  <si>
    <t>Peter Caygill</t>
  </si>
  <si>
    <t>3000M</t>
  </si>
  <si>
    <t>Nathan Warburton</t>
  </si>
  <si>
    <t>Mark Warburton</t>
  </si>
  <si>
    <t>Trevor McMaster</t>
  </si>
  <si>
    <t>Nigel Langfield</t>
  </si>
  <si>
    <t>V8S</t>
  </si>
  <si>
    <t>Paul Moakes</t>
  </si>
  <si>
    <t>,</t>
  </si>
  <si>
    <t>Event Number</t>
  </si>
  <si>
    <t>P1</t>
  </si>
  <si>
    <t>P2</t>
  </si>
  <si>
    <t>P3</t>
  </si>
  <si>
    <t>Best Practice</t>
  </si>
  <si>
    <t>H'cap</t>
  </si>
  <si>
    <t>Position after Pract</t>
  </si>
  <si>
    <t>R1</t>
  </si>
  <si>
    <t>R2</t>
  </si>
  <si>
    <t>R3</t>
  </si>
  <si>
    <t>R4</t>
  </si>
  <si>
    <t>Best Timed</t>
  </si>
  <si>
    <t>Points</t>
  </si>
  <si>
    <t xml:space="preserve">H'cap time diff </t>
  </si>
  <si>
    <t>Diff adj for length</t>
  </si>
  <si>
    <t>Round 16 Loton Park - 7th August 2021</t>
  </si>
  <si>
    <t>Round 17 - Loton Park - 8th August 2021</t>
  </si>
  <si>
    <t>TVR-B</t>
  </si>
  <si>
    <t>TVR-A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</si>
</sst>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0.000000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2"/>
      <name val="Calibri"/>
      <family val="2"/>
      <scheme val="minor"/>
    </font>
    <font>
      <b/>
      <sz val="12"/>
      <color indexed="62"/>
      <name val="Arial"/>
      <family val="2"/>
    </font>
    <font>
      <b/>
      <sz val="18"/>
      <color indexed="12"/>
      <name val="Arial"/>
      <family val="2"/>
    </font>
    <font>
      <b/>
      <sz val="14"/>
      <name val="Calibri"/>
      <family val="2"/>
      <scheme val="minor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8"/>
      <color rgb="FFFF0000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2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43" fontId="19" fillId="0" borderId="0" applyFont="0" applyFill="0" applyBorder="0" applyAlignment="0" applyProtection="0"/>
  </cellStyleXfs>
  <cellXfs count="79">
    <xf numFmtId="0" fontId="0" fillId="0" borderId="0" xfId="0"/>
    <xf numFmtId="10" fontId="0" fillId="0" borderId="0" xfId="2" applyNumberFormat="1" applyFont="1" applyBorder="1"/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textRotation="90"/>
    </xf>
    <xf numFmtId="49" fontId="3" fillId="2" borderId="1" xfId="0" applyNumberFormat="1" applyFont="1" applyFill="1" applyBorder="1" applyAlignment="1">
      <alignment horizontal="center" textRotation="90"/>
    </xf>
    <xf numFmtId="1" fontId="3" fillId="2" borderId="1" xfId="0" applyNumberFormat="1" applyFont="1" applyFill="1" applyBorder="1" applyAlignment="1">
      <alignment horizontal="center" textRotation="90"/>
    </xf>
    <xf numFmtId="1" fontId="3" fillId="0" borderId="1" xfId="0" applyNumberFormat="1" applyFont="1" applyBorder="1" applyAlignment="1">
      <alignment horizontal="center" textRotation="90"/>
    </xf>
    <xf numFmtId="1" fontId="3" fillId="3" borderId="1" xfId="0" applyNumberFormat="1" applyFont="1" applyFill="1" applyBorder="1" applyAlignment="1">
      <alignment horizontal="center" textRotation="90"/>
    </xf>
    <xf numFmtId="1" fontId="4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textRotation="90"/>
    </xf>
    <xf numFmtId="1" fontId="5" fillId="0" borderId="1" xfId="0" applyNumberFormat="1" applyFont="1" applyBorder="1" applyAlignment="1">
      <alignment horizontal="center" textRotation="90"/>
    </xf>
    <xf numFmtId="1" fontId="6" fillId="0" borderId="1" xfId="0" applyNumberFormat="1" applyFont="1" applyBorder="1" applyAlignment="1">
      <alignment horizontal="center" textRotation="90"/>
    </xf>
    <xf numFmtId="10" fontId="3" fillId="0" borderId="0" xfId="2" applyNumberFormat="1" applyFont="1" applyBorder="1"/>
    <xf numFmtId="0" fontId="3" fillId="0" borderId="0" xfId="0" applyFont="1"/>
    <xf numFmtId="0" fontId="3" fillId="2" borderId="1" xfId="0" applyFont="1" applyFill="1" applyBorder="1"/>
    <xf numFmtId="0" fontId="3" fillId="0" borderId="1" xfId="0" applyFont="1" applyBorder="1"/>
    <xf numFmtId="0" fontId="7" fillId="0" borderId="1" xfId="0" applyFont="1" applyBorder="1" applyAlignment="1">
      <alignment horizontal="center"/>
    </xf>
    <xf numFmtId="10" fontId="7" fillId="0" borderId="1" xfId="2" applyNumberFormat="1" applyFont="1" applyFill="1" applyBorder="1" applyAlignment="1">
      <alignment horizontal="right"/>
    </xf>
    <xf numFmtId="164" fontId="7" fillId="0" borderId="1" xfId="1" applyFont="1" applyFill="1" applyBorder="1"/>
    <xf numFmtId="164" fontId="2" fillId="0" borderId="1" xfId="1" applyFont="1" applyFill="1" applyBorder="1"/>
    <xf numFmtId="164" fontId="8" fillId="0" borderId="1" xfId="1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0" fontId="0" fillId="0" borderId="0" xfId="2" applyNumberFormat="1" applyFont="1" applyFill="1" applyBorder="1"/>
    <xf numFmtId="1" fontId="7" fillId="0" borderId="1" xfId="0" applyNumberFormat="1" applyFont="1" applyBorder="1" applyAlignment="1">
      <alignment horizontal="center"/>
    </xf>
    <xf numFmtId="10" fontId="7" fillId="0" borderId="1" xfId="2" applyNumberFormat="1" applyFont="1" applyFill="1" applyBorder="1"/>
    <xf numFmtId="164" fontId="11" fillId="0" borderId="1" xfId="1" applyFont="1" applyBorder="1" applyAlignment="1">
      <alignment horizontal="center"/>
    </xf>
    <xf numFmtId="0" fontId="3" fillId="0" borderId="1" xfId="0" quotePrefix="1" applyFont="1" applyBorder="1"/>
    <xf numFmtId="0" fontId="6" fillId="4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164" fontId="4" fillId="0" borderId="1" xfId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5" borderId="1" xfId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0" fontId="3" fillId="0" borderId="0" xfId="2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3" applyFont="1"/>
    <xf numFmtId="1" fontId="14" fillId="0" borderId="1" xfId="0" applyNumberFormat="1" applyFont="1" applyBorder="1" applyAlignment="1">
      <alignment horizontal="center" textRotation="90"/>
    </xf>
    <xf numFmtId="164" fontId="7" fillId="0" borderId="5" xfId="1" applyFont="1" applyFill="1" applyBorder="1"/>
    <xf numFmtId="164" fontId="2" fillId="0" borderId="5" xfId="1" applyFont="1" applyFill="1" applyBorder="1"/>
    <xf numFmtId="0" fontId="15" fillId="0" borderId="1" xfId="0" applyFont="1" applyBorder="1" applyAlignment="1">
      <alignment horizontal="center"/>
    </xf>
    <xf numFmtId="0" fontId="0" fillId="0" borderId="6" xfId="0" applyBorder="1"/>
    <xf numFmtId="1" fontId="0" fillId="0" borderId="0" xfId="0" applyNumberFormat="1"/>
    <xf numFmtId="0" fontId="16" fillId="0" borderId="0" xfId="0" applyFont="1"/>
    <xf numFmtId="0" fontId="0" fillId="0" borderId="0" xfId="0" applyAlignment="1">
      <alignment horizontal="center"/>
    </xf>
    <xf numFmtId="0" fontId="17" fillId="0" borderId="0" xfId="0" applyFont="1"/>
    <xf numFmtId="0" fontId="18" fillId="0" borderId="0" xfId="0" applyFont="1"/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165" fontId="20" fillId="0" borderId="1" xfId="0" applyNumberFormat="1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center"/>
    </xf>
    <xf numFmtId="0" fontId="0" fillId="0" borderId="1" xfId="0" applyBorder="1"/>
    <xf numFmtId="0" fontId="21" fillId="0" borderId="1" xfId="0" applyFont="1" applyBorder="1" applyAlignment="1">
      <alignment horizontal="center"/>
    </xf>
    <xf numFmtId="166" fontId="0" fillId="0" borderId="1" xfId="0" applyNumberFormat="1" applyBorder="1"/>
    <xf numFmtId="166" fontId="0" fillId="0" borderId="1" xfId="0" applyNumberFormat="1" applyBorder="1" applyAlignment="1">
      <alignment horizontal="center"/>
    </xf>
    <xf numFmtId="10" fontId="19" fillId="0" borderId="1" xfId="2" applyNumberFormat="1" applyFont="1" applyFill="1" applyBorder="1" applyAlignment="1">
      <alignment horizontal="center"/>
    </xf>
    <xf numFmtId="43" fontId="0" fillId="0" borderId="1" xfId="4" applyFont="1" applyFill="1" applyBorder="1" applyAlignment="1" applyProtection="1">
      <alignment horizontal="right"/>
      <protection locked="0"/>
    </xf>
    <xf numFmtId="2" fontId="0" fillId="0" borderId="1" xfId="0" applyNumberFormat="1" applyBorder="1"/>
    <xf numFmtId="164" fontId="0" fillId="0" borderId="1" xfId="1" applyFont="1" applyFill="1" applyBorder="1"/>
    <xf numFmtId="43" fontId="19" fillId="0" borderId="1" xfId="4" applyFont="1" applyFill="1" applyBorder="1" applyProtection="1">
      <protection locked="0"/>
    </xf>
    <xf numFmtId="43" fontId="19" fillId="8" borderId="1" xfId="4" applyFont="1" applyFill="1" applyBorder="1" applyProtection="1">
      <protection locked="0"/>
    </xf>
    <xf numFmtId="2" fontId="19" fillId="0" borderId="1" xfId="0" applyNumberFormat="1" applyFont="1" applyBorder="1" applyAlignment="1">
      <alignment horizontal="right"/>
    </xf>
    <xf numFmtId="2" fontId="0" fillId="0" borderId="1" xfId="0" quotePrefix="1" applyNumberFormat="1" applyBorder="1" applyAlignment="1">
      <alignment horizontal="right"/>
    </xf>
    <xf numFmtId="0" fontId="13" fillId="6" borderId="2" xfId="3" applyFont="1" applyFill="1" applyBorder="1" applyAlignment="1">
      <alignment horizontal="left" indent="2"/>
    </xf>
    <xf numFmtId="0" fontId="3" fillId="0" borderId="3" xfId="0" applyFont="1" applyBorder="1" applyAlignment="1">
      <alignment horizontal="left" indent="2"/>
    </xf>
    <xf numFmtId="0" fontId="3" fillId="0" borderId="4" xfId="0" applyFont="1" applyBorder="1" applyAlignment="1">
      <alignment horizontal="left" indent="2"/>
    </xf>
    <xf numFmtId="0" fontId="13" fillId="7" borderId="2" xfId="3" applyFont="1" applyFill="1" applyBorder="1" applyAlignment="1">
      <alignment horizontal="left" indent="2"/>
    </xf>
    <xf numFmtId="0" fontId="22" fillId="4" borderId="2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0" fillId="0" borderId="4" xfId="0" applyBorder="1"/>
  </cellXfs>
  <cellStyles count="5">
    <cellStyle name="Comma" xfId="1" builtinId="3"/>
    <cellStyle name="Comma_R3 Harewood" xfId="4" xr:uid="{B4221D73-5F0D-464B-9F83-BA69050A3A15}"/>
    <cellStyle name="Normal" xfId="0" builtinId="0"/>
    <cellStyle name="Normal 2 2" xfId="3" xr:uid="{482ECC43-5DAC-1946-80F8-140BBE85FB4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EDA53-9A38-9D40-97F3-629EC09FB056}">
  <dimension ref="A1:AJ67"/>
  <sheetViews>
    <sheetView workbookViewId="0">
      <selection activeCell="A2" sqref="A2"/>
    </sheetView>
  </sheetViews>
  <sheetFormatPr defaultColWidth="9.125" defaultRowHeight="23.25" x14ac:dyDescent="0.35"/>
  <cols>
    <col min="1" max="1" width="19.5" customWidth="1"/>
    <col min="2" max="2" width="13.5" customWidth="1"/>
    <col min="3" max="3" width="11.125" customWidth="1"/>
    <col min="4" max="4" width="8.875" customWidth="1"/>
    <col min="5" max="6" width="9.375" style="50" customWidth="1"/>
    <col min="7" max="9" width="9.375" customWidth="1"/>
    <col min="10" max="10" width="9.375" style="50" customWidth="1"/>
    <col min="11" max="29" width="9.375" customWidth="1"/>
    <col min="30" max="30" width="13.5" style="51" bestFit="1" customWidth="1"/>
    <col min="31" max="31" width="6.875" style="52" bestFit="1" customWidth="1"/>
    <col min="32" max="32" width="4.375" style="52" bestFit="1" customWidth="1"/>
    <col min="33" max="33" width="8.625" bestFit="1" customWidth="1"/>
    <col min="34" max="34" width="8.5" style="53" customWidth="1"/>
    <col min="35" max="35" width="9.875" style="54" customWidth="1"/>
    <col min="36" max="36" width="9.125" style="1"/>
  </cols>
  <sheetData>
    <row r="1" spans="1:36" ht="15.75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</row>
    <row r="2" spans="1:36" s="15" customFormat="1" ht="136.5" customHeight="1" x14ac:dyDescent="0.25">
      <c r="A2" s="2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7" t="s">
        <v>8</v>
      </c>
      <c r="J2" s="7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7" t="s">
        <v>14</v>
      </c>
      <c r="P2" s="7" t="s">
        <v>15</v>
      </c>
      <c r="Q2" s="8" t="s">
        <v>16</v>
      </c>
      <c r="R2" s="8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8" t="s">
        <v>22</v>
      </c>
      <c r="X2" s="8" t="s">
        <v>23</v>
      </c>
      <c r="Y2" s="9" t="s">
        <v>24</v>
      </c>
      <c r="Z2" s="9" t="s">
        <v>25</v>
      </c>
      <c r="AA2" s="7" t="s">
        <v>26</v>
      </c>
      <c r="AB2" s="9" t="s">
        <v>27</v>
      </c>
      <c r="AC2" s="7" t="s">
        <v>28</v>
      </c>
      <c r="AD2" s="10" t="s">
        <v>29</v>
      </c>
      <c r="AE2" s="11" t="s">
        <v>30</v>
      </c>
      <c r="AF2" s="11" t="s">
        <v>31</v>
      </c>
      <c r="AG2" s="11" t="s">
        <v>32</v>
      </c>
      <c r="AH2" s="12" t="s">
        <v>33</v>
      </c>
      <c r="AI2" s="13" t="s">
        <v>34</v>
      </c>
      <c r="AJ2" s="14"/>
    </row>
    <row r="3" spans="1:36" ht="23.1" customHeight="1" x14ac:dyDescent="0.35">
      <c r="A3" s="16" t="s">
        <v>35</v>
      </c>
      <c r="B3" s="17" t="s">
        <v>36</v>
      </c>
      <c r="C3" s="18" t="s">
        <v>37</v>
      </c>
      <c r="D3" s="19">
        <v>0.97575915145345882</v>
      </c>
      <c r="E3" s="20">
        <v>0</v>
      </c>
      <c r="F3" s="21">
        <v>25</v>
      </c>
      <c r="G3" s="21">
        <v>25</v>
      </c>
      <c r="H3" s="20">
        <v>0</v>
      </c>
      <c r="I3" s="20">
        <v>21.302062268102226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24.141839446535378</v>
      </c>
      <c r="R3" s="20">
        <v>23.993594376917414</v>
      </c>
      <c r="S3" s="20">
        <v>0</v>
      </c>
      <c r="T3" s="20">
        <v>23.287352546278854</v>
      </c>
      <c r="U3" s="20">
        <v>23.124977136404127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2">
        <v>165.84982577423798</v>
      </c>
      <c r="AE3" s="18">
        <v>7</v>
      </c>
      <c r="AF3" s="18">
        <v>7</v>
      </c>
      <c r="AG3" s="23">
        <v>23.692832253462569</v>
      </c>
      <c r="AH3" s="24">
        <v>1</v>
      </c>
      <c r="AI3" s="25" t="s">
        <v>38</v>
      </c>
      <c r="AJ3" s="26"/>
    </row>
    <row r="4" spans="1:36" ht="23.25" customHeight="1" x14ac:dyDescent="0.35">
      <c r="A4" s="16" t="s">
        <v>39</v>
      </c>
      <c r="B4" s="17" t="s">
        <v>40</v>
      </c>
      <c r="C4" s="27" t="s">
        <v>41</v>
      </c>
      <c r="D4" s="28">
        <v>0.94462448854411196</v>
      </c>
      <c r="E4" s="20">
        <v>0</v>
      </c>
      <c r="F4" s="20">
        <v>0</v>
      </c>
      <c r="G4" s="20">
        <v>0</v>
      </c>
      <c r="H4" s="21">
        <v>25</v>
      </c>
      <c r="I4" s="20">
        <v>23.484078507330338</v>
      </c>
      <c r="J4" s="20" t="s">
        <v>42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1">
        <v>25</v>
      </c>
      <c r="S4" s="21">
        <v>25</v>
      </c>
      <c r="T4" s="21">
        <v>25</v>
      </c>
      <c r="U4" s="21">
        <v>25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2">
        <v>148.48407850733034</v>
      </c>
      <c r="AE4" s="18">
        <v>6</v>
      </c>
      <c r="AF4" s="18">
        <v>6</v>
      </c>
      <c r="AG4" s="23">
        <v>24.747346417888391</v>
      </c>
      <c r="AH4" s="24">
        <v>2</v>
      </c>
      <c r="AI4" s="25" t="s">
        <v>38</v>
      </c>
      <c r="AJ4" s="26"/>
    </row>
    <row r="5" spans="1:36" ht="23.25" customHeight="1" x14ac:dyDescent="0.35">
      <c r="A5" s="16" t="s">
        <v>45</v>
      </c>
      <c r="B5" s="30" t="s">
        <v>46</v>
      </c>
      <c r="C5" s="27" t="s">
        <v>41</v>
      </c>
      <c r="D5" s="28">
        <v>0.93839394602711024</v>
      </c>
      <c r="E5" s="20">
        <v>0</v>
      </c>
      <c r="F5" s="20">
        <v>0</v>
      </c>
      <c r="G5" s="20">
        <v>0</v>
      </c>
      <c r="H5" s="20">
        <v>24.005384364249643</v>
      </c>
      <c r="I5" s="21">
        <v>25</v>
      </c>
      <c r="J5" s="20" t="s">
        <v>42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23.836234031970726</v>
      </c>
      <c r="S5" s="20">
        <v>0</v>
      </c>
      <c r="T5" s="20">
        <v>24.695056042387378</v>
      </c>
      <c r="U5" s="20">
        <v>23.320518540865891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2">
        <v>120.85719297947364</v>
      </c>
      <c r="AE5" s="18">
        <v>5</v>
      </c>
      <c r="AF5" s="18">
        <v>5</v>
      </c>
      <c r="AG5" s="23">
        <v>24.171438595894728</v>
      </c>
      <c r="AH5" s="24">
        <v>3</v>
      </c>
      <c r="AI5" s="25" t="s">
        <v>38</v>
      </c>
      <c r="AJ5" s="26"/>
    </row>
    <row r="6" spans="1:36" ht="23.25" customHeight="1" x14ac:dyDescent="0.35">
      <c r="A6" s="16" t="s">
        <v>47</v>
      </c>
      <c r="B6" s="17" t="s">
        <v>48</v>
      </c>
      <c r="C6" s="27" t="s">
        <v>41</v>
      </c>
      <c r="D6" s="28">
        <v>0.90959745585328933</v>
      </c>
      <c r="E6" s="20">
        <v>0</v>
      </c>
      <c r="F6" s="20">
        <v>0</v>
      </c>
      <c r="G6" s="20">
        <v>23.89987090503859</v>
      </c>
      <c r="H6" s="20">
        <v>0</v>
      </c>
      <c r="I6" s="20">
        <v>0</v>
      </c>
      <c r="J6" s="20" t="s">
        <v>42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1">
        <v>25</v>
      </c>
      <c r="R6" s="20">
        <v>0</v>
      </c>
      <c r="S6" s="20">
        <v>23.080250567644846</v>
      </c>
      <c r="T6" s="20">
        <v>24.463963034052711</v>
      </c>
      <c r="U6" s="20">
        <v>22.061478622628968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2">
        <v>118.50556312936511</v>
      </c>
      <c r="AE6" s="18">
        <v>5</v>
      </c>
      <c r="AF6" s="18">
        <v>5</v>
      </c>
      <c r="AG6" s="23">
        <v>23.701112625873023</v>
      </c>
      <c r="AH6" s="24">
        <v>4</v>
      </c>
      <c r="AI6" s="25" t="s">
        <v>49</v>
      </c>
      <c r="AJ6" s="26"/>
    </row>
    <row r="7" spans="1:36" x14ac:dyDescent="0.35">
      <c r="A7" s="16" t="s">
        <v>50</v>
      </c>
      <c r="B7" s="17" t="s">
        <v>51</v>
      </c>
      <c r="C7" s="18" t="s">
        <v>37</v>
      </c>
      <c r="D7" s="28">
        <v>0.92717872069075347</v>
      </c>
      <c r="E7" s="20">
        <v>0</v>
      </c>
      <c r="F7" s="20">
        <v>0</v>
      </c>
      <c r="G7" s="20">
        <v>0</v>
      </c>
      <c r="H7" s="20">
        <v>0</v>
      </c>
      <c r="I7" s="20">
        <v>22.506490043735511</v>
      </c>
      <c r="J7" s="20" t="s">
        <v>42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22.865850752721244</v>
      </c>
      <c r="T7" s="20">
        <v>22.36779865671631</v>
      </c>
      <c r="U7" s="20">
        <v>22.619597367482513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2">
        <v>90.35973682065557</v>
      </c>
      <c r="AE7" s="18">
        <v>4</v>
      </c>
      <c r="AF7" s="18">
        <v>4</v>
      </c>
      <c r="AG7" s="23">
        <v>22.589934205163892</v>
      </c>
      <c r="AH7" s="24">
        <v>5</v>
      </c>
      <c r="AI7" s="25" t="s">
        <v>49</v>
      </c>
      <c r="AJ7" s="26"/>
    </row>
    <row r="8" spans="1:36" ht="23.25" customHeight="1" x14ac:dyDescent="0.35">
      <c r="A8" s="16" t="s">
        <v>53</v>
      </c>
      <c r="B8" s="17" t="s">
        <v>54</v>
      </c>
      <c r="C8" s="18" t="s">
        <v>37</v>
      </c>
      <c r="D8" s="28">
        <v>0.98848710485559299</v>
      </c>
      <c r="E8" s="20">
        <v>22.006061178007648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22.516124085289782</v>
      </c>
      <c r="R8" s="20">
        <v>0</v>
      </c>
      <c r="S8" s="20">
        <v>0</v>
      </c>
      <c r="T8" s="20">
        <v>19.501224760509317</v>
      </c>
      <c r="U8" s="20">
        <v>21.271587220112323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2">
        <v>85.29499724391907</v>
      </c>
      <c r="AE8" s="18">
        <v>4</v>
      </c>
      <c r="AF8" s="18">
        <v>4</v>
      </c>
      <c r="AG8" s="23">
        <v>21.323749310979768</v>
      </c>
      <c r="AH8" s="24">
        <v>6</v>
      </c>
      <c r="AI8" s="25" t="s">
        <v>38</v>
      </c>
      <c r="AJ8" s="26"/>
    </row>
    <row r="9" spans="1:36" ht="23.25" customHeight="1" x14ac:dyDescent="0.35">
      <c r="A9" s="16" t="s">
        <v>43</v>
      </c>
      <c r="B9" s="17" t="s">
        <v>44</v>
      </c>
      <c r="C9" s="18" t="s">
        <v>41</v>
      </c>
      <c r="D9" s="28">
        <v>0.94638959323517446</v>
      </c>
      <c r="E9" s="21">
        <v>25</v>
      </c>
      <c r="F9" s="20">
        <v>23.939937883576413</v>
      </c>
      <c r="G9" s="20">
        <v>24.25201839106434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9">
        <v>73.191956274640745</v>
      </c>
      <c r="AE9" s="18">
        <v>3</v>
      </c>
      <c r="AF9" s="18">
        <v>3</v>
      </c>
      <c r="AG9" s="23">
        <v>24.397318758213583</v>
      </c>
      <c r="AH9" s="24">
        <v>7</v>
      </c>
      <c r="AI9" s="25" t="s">
        <v>38</v>
      </c>
      <c r="AJ9" s="26"/>
    </row>
    <row r="10" spans="1:36" ht="23.25" customHeight="1" x14ac:dyDescent="0.35">
      <c r="A10" s="16" t="s">
        <v>55</v>
      </c>
      <c r="B10" s="17" t="s">
        <v>56</v>
      </c>
      <c r="C10" s="27" t="s">
        <v>37</v>
      </c>
      <c r="D10" s="28">
        <v>0.97589576862214944</v>
      </c>
      <c r="E10" s="20">
        <v>19.777951201692531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20.608292505349027</v>
      </c>
      <c r="R10" s="20">
        <v>0</v>
      </c>
      <c r="S10" s="20">
        <v>0</v>
      </c>
      <c r="T10" s="20">
        <v>17.449163887970983</v>
      </c>
      <c r="U10" s="20">
        <v>13.279513044697914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2">
        <v>71.114920639710448</v>
      </c>
      <c r="AE10" s="18">
        <v>4</v>
      </c>
      <c r="AF10" s="18">
        <v>4</v>
      </c>
      <c r="AG10" s="23">
        <v>17.778730159927612</v>
      </c>
      <c r="AH10" s="24">
        <v>8</v>
      </c>
      <c r="AI10" s="25" t="s">
        <v>38</v>
      </c>
    </row>
    <row r="11" spans="1:36" ht="23.25" customHeight="1" x14ac:dyDescent="0.35">
      <c r="A11" s="16" t="s">
        <v>52</v>
      </c>
      <c r="B11" s="17" t="s">
        <v>40</v>
      </c>
      <c r="C11" s="18" t="s">
        <v>41</v>
      </c>
      <c r="D11" s="28">
        <v>0.94413024492311715</v>
      </c>
      <c r="E11" s="20">
        <v>0</v>
      </c>
      <c r="F11" s="20">
        <v>0</v>
      </c>
      <c r="G11" s="20">
        <v>22.24831825890427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23.052420836934481</v>
      </c>
      <c r="R11" s="20">
        <v>0</v>
      </c>
      <c r="S11" s="20">
        <v>0</v>
      </c>
      <c r="T11" s="20">
        <v>15.665303718301857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2">
        <v>60.966042814140607</v>
      </c>
      <c r="AE11" s="18">
        <v>3</v>
      </c>
      <c r="AF11" s="18">
        <v>3</v>
      </c>
      <c r="AG11" s="23">
        <v>20.322014271380201</v>
      </c>
      <c r="AH11" s="24">
        <v>9</v>
      </c>
      <c r="AI11" s="25" t="s">
        <v>38</v>
      </c>
      <c r="AJ11" s="26"/>
    </row>
    <row r="12" spans="1:36" ht="23.25" customHeight="1" x14ac:dyDescent="0.35">
      <c r="A12" s="16" t="s">
        <v>59</v>
      </c>
      <c r="B12" s="17" t="s">
        <v>40</v>
      </c>
      <c r="C12" s="27" t="s">
        <v>41</v>
      </c>
      <c r="D12" s="28">
        <v>0.94413024492311715</v>
      </c>
      <c r="E12" s="20">
        <v>0</v>
      </c>
      <c r="F12" s="20">
        <v>17.859108856717555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17.008536834427588</v>
      </c>
      <c r="R12" s="20">
        <v>0</v>
      </c>
      <c r="S12" s="20">
        <v>0</v>
      </c>
      <c r="T12" s="20">
        <v>0</v>
      </c>
      <c r="U12" s="20">
        <v>14.229689311420806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2">
        <v>49.097335002565949</v>
      </c>
      <c r="AE12" s="18">
        <v>3</v>
      </c>
      <c r="AF12" s="18">
        <v>3</v>
      </c>
      <c r="AG12" s="23">
        <v>16.365778334188651</v>
      </c>
      <c r="AH12" s="24">
        <v>10</v>
      </c>
      <c r="AI12" s="25" t="s">
        <v>38</v>
      </c>
      <c r="AJ12" s="26"/>
    </row>
    <row r="13" spans="1:36" ht="23.25" customHeight="1" x14ac:dyDescent="0.35">
      <c r="A13" s="16" t="s">
        <v>57</v>
      </c>
      <c r="B13" s="17" t="s">
        <v>58</v>
      </c>
      <c r="C13" s="27" t="s">
        <v>41</v>
      </c>
      <c r="D13" s="28">
        <v>0.92785896196338258</v>
      </c>
      <c r="E13" s="20">
        <v>0</v>
      </c>
      <c r="F13" s="20">
        <v>18.943910912116863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16.948430866478702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2">
        <v>35.892341778595565</v>
      </c>
      <c r="AE13" s="18">
        <v>2</v>
      </c>
      <c r="AF13" s="18">
        <v>2</v>
      </c>
      <c r="AG13" s="23">
        <v>17.946170889297782</v>
      </c>
      <c r="AH13" s="24">
        <v>11</v>
      </c>
      <c r="AI13" s="25" t="s">
        <v>38</v>
      </c>
    </row>
    <row r="14" spans="1:36" ht="23.25" customHeight="1" x14ac:dyDescent="0.35">
      <c r="A14" s="16" t="s">
        <v>60</v>
      </c>
      <c r="B14" s="17" t="s">
        <v>56</v>
      </c>
      <c r="C14" s="27" t="s">
        <v>37</v>
      </c>
      <c r="D14" s="28">
        <v>0.97589576862214944</v>
      </c>
      <c r="E14" s="20">
        <v>10.702120553506546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10.780667328822332</v>
      </c>
      <c r="R14" s="20">
        <v>0</v>
      </c>
      <c r="S14" s="20">
        <v>0</v>
      </c>
      <c r="T14" s="20" t="s">
        <v>42</v>
      </c>
      <c r="U14" s="20" t="s">
        <v>42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2">
        <v>21.482787882328878</v>
      </c>
      <c r="AE14" s="18">
        <v>2</v>
      </c>
      <c r="AF14" s="18">
        <v>2</v>
      </c>
      <c r="AG14" s="23">
        <v>10.741393941164439</v>
      </c>
      <c r="AH14" s="24">
        <v>12</v>
      </c>
      <c r="AI14" s="25" t="s">
        <v>38</v>
      </c>
      <c r="AJ14" s="26"/>
    </row>
    <row r="15" spans="1:36" ht="23.25" customHeight="1" x14ac:dyDescent="0.35">
      <c r="A15" s="16" t="s">
        <v>69</v>
      </c>
      <c r="B15" s="17" t="s">
        <v>64</v>
      </c>
      <c r="C15" s="18" t="s">
        <v>41</v>
      </c>
      <c r="D15" s="28">
        <v>0.88178823946477192</v>
      </c>
      <c r="E15" s="20">
        <v>0</v>
      </c>
      <c r="F15" s="20">
        <v>0</v>
      </c>
      <c r="G15" s="20" t="s">
        <v>42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19.217437802091524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2">
        <v>19.217437802091524</v>
      </c>
      <c r="AE15" s="18">
        <v>1</v>
      </c>
      <c r="AF15" s="18">
        <v>1</v>
      </c>
      <c r="AG15" s="23">
        <v>19.217437802091524</v>
      </c>
      <c r="AH15" s="24">
        <v>13</v>
      </c>
      <c r="AI15" s="25" t="s">
        <v>49</v>
      </c>
      <c r="AJ15" s="26"/>
    </row>
    <row r="16" spans="1:36" ht="23.25" customHeight="1" x14ac:dyDescent="0.35">
      <c r="A16" s="16" t="s">
        <v>61</v>
      </c>
      <c r="B16" s="17" t="s">
        <v>62</v>
      </c>
      <c r="C16" s="18" t="s">
        <v>41</v>
      </c>
      <c r="D16" s="28">
        <v>0.95597710347985099</v>
      </c>
      <c r="E16" s="20">
        <v>0</v>
      </c>
      <c r="F16" s="20">
        <v>0</v>
      </c>
      <c r="G16" s="20">
        <v>0</v>
      </c>
      <c r="H16" s="20">
        <v>16.026756610015255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2">
        <v>16.026756610015255</v>
      </c>
      <c r="AE16" s="18">
        <v>1</v>
      </c>
      <c r="AF16" s="18">
        <v>1</v>
      </c>
      <c r="AG16" s="23">
        <v>16.026756610015255</v>
      </c>
      <c r="AH16" s="24">
        <v>14</v>
      </c>
      <c r="AI16" s="25" t="s">
        <v>38</v>
      </c>
      <c r="AJ16" s="26"/>
    </row>
    <row r="17" spans="1:36" ht="23.25" customHeight="1" x14ac:dyDescent="0.35">
      <c r="A17" s="16" t="s">
        <v>63</v>
      </c>
      <c r="B17" s="17" t="s">
        <v>64</v>
      </c>
      <c r="C17" s="27" t="s">
        <v>41</v>
      </c>
      <c r="D17" s="28">
        <v>0.91513764210432436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2">
        <v>0</v>
      </c>
      <c r="AE17" s="18">
        <v>0</v>
      </c>
      <c r="AF17" s="18">
        <v>0</v>
      </c>
      <c r="AG17" s="23" t="s">
        <v>65</v>
      </c>
      <c r="AH17" s="24" t="s">
        <v>65</v>
      </c>
      <c r="AI17" s="25" t="s">
        <v>49</v>
      </c>
      <c r="AJ17" s="26"/>
    </row>
    <row r="18" spans="1:36" ht="23.25" customHeight="1" x14ac:dyDescent="0.35">
      <c r="A18" s="17" t="s">
        <v>75</v>
      </c>
      <c r="B18" s="17" t="s">
        <v>40</v>
      </c>
      <c r="C18" s="18" t="s">
        <v>37</v>
      </c>
      <c r="D18" s="28">
        <v>0.97811581358947663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2">
        <v>0</v>
      </c>
      <c r="AE18" s="18">
        <v>0</v>
      </c>
      <c r="AF18" s="18">
        <v>0</v>
      </c>
      <c r="AG18" s="23" t="s">
        <v>65</v>
      </c>
      <c r="AH18" s="24" t="s">
        <v>65</v>
      </c>
      <c r="AI18" s="25" t="s">
        <v>38</v>
      </c>
      <c r="AJ18" s="26"/>
    </row>
    <row r="19" spans="1:36" ht="23.25" customHeight="1" x14ac:dyDescent="0.35">
      <c r="A19" s="17" t="s">
        <v>76</v>
      </c>
      <c r="B19" s="17" t="s">
        <v>58</v>
      </c>
      <c r="C19" s="18" t="s">
        <v>37</v>
      </c>
      <c r="D19" s="28">
        <v>0.95540258639679887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2">
        <v>0</v>
      </c>
      <c r="AE19" s="18">
        <v>0</v>
      </c>
      <c r="AF19" s="18">
        <v>0</v>
      </c>
      <c r="AG19" s="23" t="s">
        <v>65</v>
      </c>
      <c r="AH19" s="24" t="s">
        <v>65</v>
      </c>
      <c r="AI19" s="25" t="s">
        <v>38</v>
      </c>
      <c r="AJ19" s="26"/>
    </row>
    <row r="20" spans="1:36" ht="23.25" customHeight="1" x14ac:dyDescent="0.35">
      <c r="A20" s="17" t="s">
        <v>77</v>
      </c>
      <c r="B20" s="17" t="s">
        <v>58</v>
      </c>
      <c r="C20" s="27" t="s">
        <v>37</v>
      </c>
      <c r="D20" s="28">
        <v>0.95540258639679887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2">
        <v>0</v>
      </c>
      <c r="AE20" s="18">
        <v>0</v>
      </c>
      <c r="AF20" s="18">
        <v>0</v>
      </c>
      <c r="AG20" s="23" t="s">
        <v>65</v>
      </c>
      <c r="AH20" s="24" t="s">
        <v>65</v>
      </c>
      <c r="AI20" s="25" t="s">
        <v>38</v>
      </c>
      <c r="AJ20" s="26"/>
    </row>
    <row r="21" spans="1:36" ht="23.25" customHeight="1" x14ac:dyDescent="0.35">
      <c r="A21" s="17" t="s">
        <v>78</v>
      </c>
      <c r="B21" s="17" t="s">
        <v>79</v>
      </c>
      <c r="C21" s="18" t="s">
        <v>37</v>
      </c>
      <c r="D21" s="28">
        <v>0.9231188900716677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2">
        <v>0</v>
      </c>
      <c r="AE21" s="18">
        <v>0</v>
      </c>
      <c r="AF21" s="18">
        <v>0</v>
      </c>
      <c r="AG21" s="23" t="s">
        <v>65</v>
      </c>
      <c r="AH21" s="24" t="s">
        <v>65</v>
      </c>
      <c r="AI21" s="25" t="s">
        <v>49</v>
      </c>
      <c r="AJ21" s="26"/>
    </row>
    <row r="22" spans="1:36" ht="23.25" customHeight="1" x14ac:dyDescent="0.35">
      <c r="A22" s="17" t="s">
        <v>80</v>
      </c>
      <c r="B22" s="17" t="s">
        <v>64</v>
      </c>
      <c r="C22" s="18" t="s">
        <v>37</v>
      </c>
      <c r="D22" s="28">
        <v>0.95846575531425637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2">
        <v>0</v>
      </c>
      <c r="AE22" s="18">
        <v>0</v>
      </c>
      <c r="AF22" s="18">
        <v>0</v>
      </c>
      <c r="AG22" s="23" t="s">
        <v>65</v>
      </c>
      <c r="AH22" s="24" t="s">
        <v>65</v>
      </c>
      <c r="AI22" s="25" t="s">
        <v>49</v>
      </c>
      <c r="AJ22" s="26"/>
    </row>
    <row r="23" spans="1:36" ht="23.25" customHeight="1" x14ac:dyDescent="0.35">
      <c r="A23" s="16" t="s">
        <v>71</v>
      </c>
      <c r="B23" s="17" t="s">
        <v>40</v>
      </c>
      <c r="C23" s="18" t="s">
        <v>37</v>
      </c>
      <c r="D23" s="28">
        <v>0.97946029679218749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2">
        <v>0</v>
      </c>
      <c r="AE23" s="18">
        <v>0</v>
      </c>
      <c r="AF23" s="18">
        <v>0</v>
      </c>
      <c r="AG23" s="23" t="s">
        <v>65</v>
      </c>
      <c r="AH23" s="24" t="s">
        <v>65</v>
      </c>
      <c r="AI23" s="25" t="s">
        <v>38</v>
      </c>
      <c r="AJ23" s="26"/>
    </row>
    <row r="24" spans="1:36" ht="23.25" customHeight="1" x14ac:dyDescent="0.35">
      <c r="A24" s="17" t="s">
        <v>81</v>
      </c>
      <c r="B24" s="17" t="s">
        <v>64</v>
      </c>
      <c r="C24" s="18" t="s">
        <v>37</v>
      </c>
      <c r="D24" s="28">
        <v>0.95846575531425637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2">
        <v>0</v>
      </c>
      <c r="AE24" s="18">
        <v>0</v>
      </c>
      <c r="AF24" s="18">
        <v>0</v>
      </c>
      <c r="AG24" s="23" t="s">
        <v>65</v>
      </c>
      <c r="AH24" s="24" t="s">
        <v>65</v>
      </c>
      <c r="AI24" s="25" t="s">
        <v>49</v>
      </c>
    </row>
    <row r="25" spans="1:36" ht="23.25" customHeight="1" x14ac:dyDescent="0.35">
      <c r="A25" s="17" t="s">
        <v>82</v>
      </c>
      <c r="B25" s="17" t="s">
        <v>62</v>
      </c>
      <c r="C25" s="18" t="s">
        <v>37</v>
      </c>
      <c r="D25" s="28">
        <v>0.97828983041673989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2">
        <v>0</v>
      </c>
      <c r="AE25" s="18">
        <v>0</v>
      </c>
      <c r="AF25" s="18">
        <v>0</v>
      </c>
      <c r="AG25" s="23" t="s">
        <v>65</v>
      </c>
      <c r="AH25" s="24" t="s">
        <v>65</v>
      </c>
      <c r="AI25" s="25" t="s">
        <v>38</v>
      </c>
      <c r="AJ25" s="26"/>
    </row>
    <row r="26" spans="1:36" ht="23.25" customHeight="1" x14ac:dyDescent="0.35">
      <c r="A26" s="16" t="s">
        <v>83</v>
      </c>
      <c r="B26" s="17" t="s">
        <v>84</v>
      </c>
      <c r="C26" s="27" t="s">
        <v>41</v>
      </c>
      <c r="D26" s="28">
        <v>0.92825813631102927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2">
        <v>0</v>
      </c>
      <c r="AE26" s="18">
        <v>0</v>
      </c>
      <c r="AF26" s="18">
        <v>0</v>
      </c>
      <c r="AG26" s="23" t="s">
        <v>65</v>
      </c>
      <c r="AH26" s="24" t="s">
        <v>65</v>
      </c>
      <c r="AI26" s="25" t="s">
        <v>49</v>
      </c>
    </row>
    <row r="27" spans="1:36" ht="23.25" customHeight="1" x14ac:dyDescent="0.35">
      <c r="A27" s="17" t="s">
        <v>85</v>
      </c>
      <c r="B27" s="17" t="s">
        <v>46</v>
      </c>
      <c r="C27" s="18" t="s">
        <v>41</v>
      </c>
      <c r="D27" s="28">
        <v>0.94068780301957644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2">
        <v>0</v>
      </c>
      <c r="AE27" s="18">
        <v>0</v>
      </c>
      <c r="AF27" s="18">
        <v>0</v>
      </c>
      <c r="AG27" s="23" t="s">
        <v>65</v>
      </c>
      <c r="AH27" s="24" t="s">
        <v>65</v>
      </c>
      <c r="AI27" s="25" t="s">
        <v>38</v>
      </c>
      <c r="AJ27" s="26"/>
    </row>
    <row r="28" spans="1:36" ht="23.25" customHeight="1" x14ac:dyDescent="0.35">
      <c r="A28" s="17" t="s">
        <v>86</v>
      </c>
      <c r="B28" s="17" t="s">
        <v>46</v>
      </c>
      <c r="C28" s="18" t="s">
        <v>41</v>
      </c>
      <c r="D28" s="28">
        <v>0.94068780301957644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2">
        <v>0</v>
      </c>
      <c r="AE28" s="18">
        <v>0</v>
      </c>
      <c r="AF28" s="18">
        <v>0</v>
      </c>
      <c r="AG28" s="23" t="s">
        <v>65</v>
      </c>
      <c r="AH28" s="24" t="s">
        <v>65</v>
      </c>
      <c r="AI28" s="25" t="s">
        <v>38</v>
      </c>
      <c r="AJ28" s="26"/>
    </row>
    <row r="29" spans="1:36" ht="23.25" customHeight="1" x14ac:dyDescent="0.35">
      <c r="A29" s="17" t="s">
        <v>87</v>
      </c>
      <c r="B29" s="17" t="s">
        <v>58</v>
      </c>
      <c r="C29" s="27" t="s">
        <v>41</v>
      </c>
      <c r="D29" s="28">
        <v>0.93437685847513685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2">
        <v>0</v>
      </c>
      <c r="AE29" s="18">
        <v>0</v>
      </c>
      <c r="AF29" s="18">
        <v>0</v>
      </c>
      <c r="AG29" s="23" t="s">
        <v>65</v>
      </c>
      <c r="AH29" s="24" t="s">
        <v>65</v>
      </c>
      <c r="AI29" s="25" t="s">
        <v>38</v>
      </c>
      <c r="AJ29" s="26"/>
    </row>
    <row r="30" spans="1:36" ht="23.25" customHeight="1" x14ac:dyDescent="0.35">
      <c r="A30" s="17" t="s">
        <v>88</v>
      </c>
      <c r="B30" s="17" t="s">
        <v>89</v>
      </c>
      <c r="C30" s="18" t="s">
        <v>41</v>
      </c>
      <c r="D30" s="28">
        <v>0.92005983861837626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2">
        <v>0</v>
      </c>
      <c r="AE30" s="18">
        <v>0</v>
      </c>
      <c r="AF30" s="18">
        <v>0</v>
      </c>
      <c r="AG30" s="23" t="s">
        <v>65</v>
      </c>
      <c r="AH30" s="24" t="s">
        <v>65</v>
      </c>
      <c r="AI30" s="25" t="s">
        <v>38</v>
      </c>
      <c r="AJ30" s="26"/>
    </row>
    <row r="31" spans="1:36" ht="23.25" customHeight="1" x14ac:dyDescent="0.35">
      <c r="A31" s="17" t="s">
        <v>90</v>
      </c>
      <c r="B31" s="17" t="s">
        <v>89</v>
      </c>
      <c r="C31" s="18" t="s">
        <v>41</v>
      </c>
      <c r="D31" s="28">
        <v>0.92132004293800662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2">
        <v>0</v>
      </c>
      <c r="AE31" s="18">
        <v>0</v>
      </c>
      <c r="AF31" s="18">
        <v>0</v>
      </c>
      <c r="AG31" s="23" t="s">
        <v>65</v>
      </c>
      <c r="AH31" s="24" t="s">
        <v>65</v>
      </c>
      <c r="AI31" s="25" t="s">
        <v>38</v>
      </c>
      <c r="AJ31" s="26"/>
    </row>
    <row r="32" spans="1:36" ht="23.25" customHeight="1" x14ac:dyDescent="0.35">
      <c r="A32" s="16" t="s">
        <v>72</v>
      </c>
      <c r="B32" s="17" t="s">
        <v>73</v>
      </c>
      <c r="C32" s="18" t="s">
        <v>37</v>
      </c>
      <c r="D32" s="28">
        <v>0.98572168236470603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2">
        <v>0</v>
      </c>
      <c r="AE32" s="18">
        <v>0</v>
      </c>
      <c r="AF32" s="18">
        <v>0</v>
      </c>
      <c r="AG32" s="23" t="s">
        <v>65</v>
      </c>
      <c r="AH32" s="24" t="s">
        <v>65</v>
      </c>
      <c r="AI32" s="25" t="s">
        <v>49</v>
      </c>
      <c r="AJ32" s="26"/>
    </row>
    <row r="33" spans="1:36" ht="23.25" customHeight="1" x14ac:dyDescent="0.35">
      <c r="A33" s="17"/>
      <c r="B33" s="17"/>
      <c r="C33" s="27"/>
      <c r="D33" s="28"/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2">
        <v>0</v>
      </c>
      <c r="AE33" s="18">
        <v>0</v>
      </c>
      <c r="AF33" s="18">
        <v>0</v>
      </c>
      <c r="AG33" s="23" t="s">
        <v>65</v>
      </c>
      <c r="AH33" s="24" t="s">
        <v>65</v>
      </c>
      <c r="AI33" s="25"/>
    </row>
    <row r="34" spans="1:36" s="43" customFormat="1" ht="45.75" customHeight="1" x14ac:dyDescent="0.25">
      <c r="A34" s="31" t="s">
        <v>66</v>
      </c>
      <c r="B34" s="32"/>
      <c r="C34" s="32"/>
      <c r="D34" s="33"/>
      <c r="E34" s="34">
        <f t="shared" ref="E34:AC34" si="0">COUNTIF((E3:E33),"&gt;1")</f>
        <v>4</v>
      </c>
      <c r="F34" s="34">
        <f t="shared" si="0"/>
        <v>4</v>
      </c>
      <c r="G34" s="35">
        <f t="shared" si="0"/>
        <v>4</v>
      </c>
      <c r="H34" s="35">
        <f t="shared" si="0"/>
        <v>3</v>
      </c>
      <c r="I34" s="35">
        <f t="shared" si="0"/>
        <v>4</v>
      </c>
      <c r="J34" s="34">
        <f t="shared" si="0"/>
        <v>0</v>
      </c>
      <c r="K34" s="35">
        <f t="shared" si="0"/>
        <v>0</v>
      </c>
      <c r="L34" s="35">
        <f t="shared" si="0"/>
        <v>0</v>
      </c>
      <c r="M34" s="35">
        <f t="shared" si="0"/>
        <v>0</v>
      </c>
      <c r="N34" s="35">
        <f t="shared" si="0"/>
        <v>0</v>
      </c>
      <c r="O34" s="35">
        <f t="shared" si="0"/>
        <v>0</v>
      </c>
      <c r="P34" s="35">
        <f t="shared" si="0"/>
        <v>0</v>
      </c>
      <c r="Q34" s="35">
        <f t="shared" si="0"/>
        <v>7</v>
      </c>
      <c r="R34" s="35">
        <f t="shared" si="0"/>
        <v>4</v>
      </c>
      <c r="S34" s="35">
        <f t="shared" si="0"/>
        <v>3</v>
      </c>
      <c r="T34" s="35">
        <f t="shared" si="0"/>
        <v>9</v>
      </c>
      <c r="U34" s="35">
        <f t="shared" si="0"/>
        <v>8</v>
      </c>
      <c r="V34" s="35">
        <f t="shared" si="0"/>
        <v>0</v>
      </c>
      <c r="W34" s="35">
        <f t="shared" si="0"/>
        <v>0</v>
      </c>
      <c r="X34" s="35">
        <f t="shared" si="0"/>
        <v>0</v>
      </c>
      <c r="Y34" s="35">
        <f t="shared" si="0"/>
        <v>0</v>
      </c>
      <c r="Z34" s="35">
        <f t="shared" si="0"/>
        <v>0</v>
      </c>
      <c r="AA34" s="35">
        <f t="shared" si="0"/>
        <v>0</v>
      </c>
      <c r="AB34" s="35">
        <f t="shared" si="0"/>
        <v>0</v>
      </c>
      <c r="AC34" s="35">
        <f t="shared" si="0"/>
        <v>0</v>
      </c>
      <c r="AD34" s="36"/>
      <c r="AE34" s="37">
        <f>SUM(AE3:AE33)</f>
        <v>50</v>
      </c>
      <c r="AF34" s="38">
        <f>COUNT(E34:Y34)</f>
        <v>21</v>
      </c>
      <c r="AG34" s="39">
        <f>+AE34/AF34</f>
        <v>2.3809523809523809</v>
      </c>
      <c r="AH34" s="40"/>
      <c r="AI34" s="41"/>
      <c r="AJ34" s="42"/>
    </row>
    <row r="35" spans="1:36" ht="18" customHeight="1" x14ac:dyDescent="0.25">
      <c r="A35">
        <v>1</v>
      </c>
      <c r="B35">
        <v>2</v>
      </c>
      <c r="C35">
        <v>3</v>
      </c>
      <c r="D35">
        <v>4</v>
      </c>
      <c r="E35">
        <v>5</v>
      </c>
      <c r="F35">
        <v>6</v>
      </c>
      <c r="G35">
        <v>7</v>
      </c>
      <c r="H35">
        <v>8</v>
      </c>
      <c r="I35">
        <v>9</v>
      </c>
      <c r="J35">
        <v>10</v>
      </c>
      <c r="K35">
        <v>11</v>
      </c>
      <c r="L35">
        <v>12</v>
      </c>
      <c r="M35">
        <v>13</v>
      </c>
      <c r="N35">
        <v>14</v>
      </c>
      <c r="O35">
        <v>15</v>
      </c>
      <c r="P35">
        <v>16</v>
      </c>
      <c r="Q35">
        <v>17</v>
      </c>
      <c r="R35">
        <v>18</v>
      </c>
      <c r="S35">
        <v>19</v>
      </c>
      <c r="T35">
        <v>20</v>
      </c>
      <c r="U35">
        <v>21</v>
      </c>
      <c r="V35">
        <v>22</v>
      </c>
      <c r="W35">
        <v>23</v>
      </c>
      <c r="X35">
        <v>24</v>
      </c>
      <c r="Y35">
        <v>25</v>
      </c>
      <c r="Z35">
        <v>25</v>
      </c>
      <c r="AA35">
        <v>25</v>
      </c>
      <c r="AB35">
        <v>25</v>
      </c>
      <c r="AC35">
        <v>25</v>
      </c>
      <c r="AD35">
        <v>26</v>
      </c>
      <c r="AE35">
        <v>27</v>
      </c>
      <c r="AF35">
        <v>28</v>
      </c>
      <c r="AG35">
        <v>29</v>
      </c>
      <c r="AH35">
        <v>30</v>
      </c>
      <c r="AI35">
        <v>31</v>
      </c>
    </row>
    <row r="36" spans="1:36" s="44" customFormat="1" ht="18" customHeight="1" x14ac:dyDescent="0.25">
      <c r="A36" s="72" t="s">
        <v>67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4"/>
      <c r="AJ36" s="14"/>
    </row>
    <row r="37" spans="1:36" s="15" customFormat="1" ht="136.5" customHeight="1" x14ac:dyDescent="0.25">
      <c r="A37" s="2" t="s">
        <v>0</v>
      </c>
      <c r="B37" s="2" t="s">
        <v>1</v>
      </c>
      <c r="C37" s="3" t="s">
        <v>2</v>
      </c>
      <c r="D37" s="4" t="s">
        <v>3</v>
      </c>
      <c r="E37" s="5" t="s">
        <v>4</v>
      </c>
      <c r="F37" s="6" t="s">
        <v>5</v>
      </c>
      <c r="G37" s="7" t="s">
        <v>6</v>
      </c>
      <c r="H37" s="8" t="s">
        <v>7</v>
      </c>
      <c r="I37" s="7" t="s">
        <v>8</v>
      </c>
      <c r="J37" s="7" t="s">
        <v>9</v>
      </c>
      <c r="K37" s="8" t="s">
        <v>10</v>
      </c>
      <c r="L37" s="8" t="s">
        <v>11</v>
      </c>
      <c r="M37" s="8" t="s">
        <v>12</v>
      </c>
      <c r="N37" s="8" t="s">
        <v>13</v>
      </c>
      <c r="O37" s="7" t="s">
        <v>14</v>
      </c>
      <c r="P37" s="7" t="s">
        <v>15</v>
      </c>
      <c r="Q37" s="8" t="s">
        <v>16</v>
      </c>
      <c r="R37" s="8" t="s">
        <v>17</v>
      </c>
      <c r="S37" s="7" t="s">
        <v>18</v>
      </c>
      <c r="T37" s="7" t="s">
        <v>19</v>
      </c>
      <c r="U37" s="7" t="s">
        <v>20</v>
      </c>
      <c r="V37" s="7" t="s">
        <v>21</v>
      </c>
      <c r="W37" s="8" t="s">
        <v>22</v>
      </c>
      <c r="X37" s="8" t="s">
        <v>23</v>
      </c>
      <c r="Y37" s="9" t="s">
        <v>24</v>
      </c>
      <c r="Z37" s="9" t="s">
        <v>25</v>
      </c>
      <c r="AA37" s="7" t="s">
        <v>26</v>
      </c>
      <c r="AB37" s="9" t="s">
        <v>27</v>
      </c>
      <c r="AC37" s="7" t="s">
        <v>28</v>
      </c>
      <c r="AD37" s="10" t="s">
        <v>29</v>
      </c>
      <c r="AE37" s="11" t="s">
        <v>30</v>
      </c>
      <c r="AF37" s="11" t="s">
        <v>31</v>
      </c>
      <c r="AG37" s="11" t="s">
        <v>32</v>
      </c>
      <c r="AH37" s="12" t="s">
        <v>33</v>
      </c>
      <c r="AI37" s="45" t="s">
        <v>68</v>
      </c>
      <c r="AJ37" s="14"/>
    </row>
    <row r="38" spans="1:36" ht="23.25" customHeight="1" x14ac:dyDescent="0.35">
      <c r="A38" s="16" t="s">
        <v>47</v>
      </c>
      <c r="B38" s="17" t="s">
        <v>48</v>
      </c>
      <c r="C38" s="18" t="s">
        <v>41</v>
      </c>
      <c r="D38" s="28">
        <v>0.90959745585328933</v>
      </c>
      <c r="E38" s="46">
        <v>0</v>
      </c>
      <c r="F38" s="46">
        <v>0</v>
      </c>
      <c r="G38" s="46">
        <v>23.89987090503859</v>
      </c>
      <c r="H38" s="46">
        <v>0</v>
      </c>
      <c r="I38" s="46">
        <v>0</v>
      </c>
      <c r="J38" s="46" t="s">
        <v>42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7">
        <v>25</v>
      </c>
      <c r="R38" s="46">
        <v>0</v>
      </c>
      <c r="S38" s="46">
        <v>23.080250567644846</v>
      </c>
      <c r="T38" s="46">
        <v>24.463963034052711</v>
      </c>
      <c r="U38" s="46">
        <v>22.061478622628968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22">
        <v>118.50556312936511</v>
      </c>
      <c r="AE38" s="18">
        <v>5</v>
      </c>
      <c r="AF38" s="18">
        <v>5</v>
      </c>
      <c r="AG38" s="23">
        <v>23.701112625873023</v>
      </c>
      <c r="AH38" s="24">
        <v>4</v>
      </c>
      <c r="AI38" s="48">
        <v>1</v>
      </c>
    </row>
    <row r="39" spans="1:36" ht="23.25" customHeight="1" x14ac:dyDescent="0.35">
      <c r="A39" s="16" t="s">
        <v>50</v>
      </c>
      <c r="B39" s="17" t="s">
        <v>51</v>
      </c>
      <c r="C39" s="18" t="s">
        <v>37</v>
      </c>
      <c r="D39" s="28">
        <v>0.92717872069075347</v>
      </c>
      <c r="E39" s="46">
        <v>0</v>
      </c>
      <c r="F39" s="46">
        <v>0</v>
      </c>
      <c r="G39" s="46">
        <v>0</v>
      </c>
      <c r="H39" s="46">
        <v>0</v>
      </c>
      <c r="I39" s="46">
        <v>22.506490043735511</v>
      </c>
      <c r="J39" s="46" t="s">
        <v>42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22.865850752721244</v>
      </c>
      <c r="T39" s="46">
        <v>22.36779865671631</v>
      </c>
      <c r="U39" s="46">
        <v>22.619597367482513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22">
        <v>90.35973682065557</v>
      </c>
      <c r="AE39" s="18">
        <v>4</v>
      </c>
      <c r="AF39" s="18">
        <v>4</v>
      </c>
      <c r="AG39" s="23">
        <v>22.589934205163892</v>
      </c>
      <c r="AH39" s="24">
        <v>5</v>
      </c>
      <c r="AI39" s="48">
        <v>2</v>
      </c>
    </row>
    <row r="40" spans="1:36" ht="23.25" customHeight="1" x14ac:dyDescent="0.35">
      <c r="A40" s="16" t="s">
        <v>69</v>
      </c>
      <c r="B40" s="17" t="s">
        <v>64</v>
      </c>
      <c r="C40" s="18" t="s">
        <v>41</v>
      </c>
      <c r="D40" s="28">
        <v>0.88178823946477192</v>
      </c>
      <c r="E40" s="46">
        <v>0</v>
      </c>
      <c r="F40" s="46">
        <v>0</v>
      </c>
      <c r="G40" s="46" t="s">
        <v>42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19.217437802091524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22">
        <v>19.217437802091524</v>
      </c>
      <c r="AE40" s="18">
        <v>1</v>
      </c>
      <c r="AF40" s="18">
        <v>1</v>
      </c>
      <c r="AG40" s="23">
        <v>19.217437802091524</v>
      </c>
      <c r="AH40" s="24">
        <v>13</v>
      </c>
      <c r="AI40" s="48">
        <v>3</v>
      </c>
    </row>
    <row r="41" spans="1:36" ht="23.25" customHeight="1" x14ac:dyDescent="0.35">
      <c r="A41" s="16" t="s">
        <v>63</v>
      </c>
      <c r="B41" s="17" t="s">
        <v>64</v>
      </c>
      <c r="C41" s="18" t="s">
        <v>41</v>
      </c>
      <c r="D41" s="28">
        <v>0.91513764210432436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22">
        <v>0</v>
      </c>
      <c r="AE41" s="18">
        <v>0</v>
      </c>
      <c r="AF41" s="18">
        <v>0</v>
      </c>
      <c r="AG41" s="23" t="s">
        <v>65</v>
      </c>
      <c r="AH41" s="24" t="s">
        <v>65</v>
      </c>
      <c r="AI41" s="48" t="s">
        <v>65</v>
      </c>
    </row>
    <row r="42" spans="1:36" ht="23.25" customHeight="1" x14ac:dyDescent="0.35">
      <c r="A42" s="17" t="s">
        <v>80</v>
      </c>
      <c r="B42" s="17" t="s">
        <v>64</v>
      </c>
      <c r="C42" s="18" t="s">
        <v>37</v>
      </c>
      <c r="D42" s="28">
        <v>0.95846575531425637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22">
        <v>0</v>
      </c>
      <c r="AE42" s="18">
        <v>0</v>
      </c>
      <c r="AF42" s="18">
        <v>0</v>
      </c>
      <c r="AG42" s="23" t="s">
        <v>65</v>
      </c>
      <c r="AH42" s="24" t="s">
        <v>65</v>
      </c>
      <c r="AI42" s="48" t="s">
        <v>65</v>
      </c>
    </row>
    <row r="43" spans="1:36" ht="23.25" customHeight="1" x14ac:dyDescent="0.35">
      <c r="A43" s="17" t="s">
        <v>81</v>
      </c>
      <c r="B43" s="17" t="s">
        <v>64</v>
      </c>
      <c r="C43" s="18" t="s">
        <v>37</v>
      </c>
      <c r="D43" s="28">
        <v>0.95846575531425637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22">
        <v>0</v>
      </c>
      <c r="AE43" s="18">
        <v>0</v>
      </c>
      <c r="AF43" s="18">
        <v>0</v>
      </c>
      <c r="AG43" s="23" t="s">
        <v>65</v>
      </c>
      <c r="AH43" s="24" t="s">
        <v>65</v>
      </c>
      <c r="AI43" s="48" t="s">
        <v>65</v>
      </c>
    </row>
    <row r="44" spans="1:36" ht="23.25" customHeight="1" x14ac:dyDescent="0.35">
      <c r="A44" s="17" t="s">
        <v>83</v>
      </c>
      <c r="B44" s="17" t="s">
        <v>84</v>
      </c>
      <c r="C44" s="18" t="s">
        <v>41</v>
      </c>
      <c r="D44" s="28">
        <v>0.92825813631102927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22">
        <v>0</v>
      </c>
      <c r="AE44" s="18">
        <v>0</v>
      </c>
      <c r="AF44" s="18">
        <v>0</v>
      </c>
      <c r="AG44" s="23" t="s">
        <v>65</v>
      </c>
      <c r="AH44" s="24" t="s">
        <v>65</v>
      </c>
      <c r="AI44" s="48" t="s">
        <v>65</v>
      </c>
    </row>
    <row r="45" spans="1:36" s="44" customFormat="1" ht="18" customHeight="1" x14ac:dyDescent="0.25">
      <c r="A45" s="75" t="s">
        <v>70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4"/>
      <c r="AJ45" s="14"/>
    </row>
    <row r="46" spans="1:36" s="15" customFormat="1" ht="136.5" customHeight="1" x14ac:dyDescent="0.25">
      <c r="A46" s="2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F46" s="6" t="s">
        <v>5</v>
      </c>
      <c r="G46" s="7" t="s">
        <v>6</v>
      </c>
      <c r="H46" s="8" t="s">
        <v>7</v>
      </c>
      <c r="I46" s="7" t="s">
        <v>8</v>
      </c>
      <c r="J46" s="7" t="s">
        <v>9</v>
      </c>
      <c r="K46" s="8" t="s">
        <v>10</v>
      </c>
      <c r="L46" s="8" t="s">
        <v>11</v>
      </c>
      <c r="M46" s="8" t="s">
        <v>12</v>
      </c>
      <c r="N46" s="8" t="s">
        <v>13</v>
      </c>
      <c r="O46" s="7" t="s">
        <v>14</v>
      </c>
      <c r="P46" s="7" t="s">
        <v>15</v>
      </c>
      <c r="Q46" s="8" t="s">
        <v>16</v>
      </c>
      <c r="R46" s="8" t="s">
        <v>17</v>
      </c>
      <c r="S46" s="7" t="s">
        <v>18</v>
      </c>
      <c r="T46" s="7" t="s">
        <v>19</v>
      </c>
      <c r="U46" s="7" t="s">
        <v>20</v>
      </c>
      <c r="V46" s="7" t="s">
        <v>21</v>
      </c>
      <c r="W46" s="8" t="s">
        <v>22</v>
      </c>
      <c r="X46" s="8" t="s">
        <v>23</v>
      </c>
      <c r="Y46" s="9" t="s">
        <v>24</v>
      </c>
      <c r="Z46" s="9" t="s">
        <v>25</v>
      </c>
      <c r="AA46" s="7" t="s">
        <v>26</v>
      </c>
      <c r="AB46" s="9" t="s">
        <v>27</v>
      </c>
      <c r="AC46" s="7" t="s">
        <v>28</v>
      </c>
      <c r="AD46" s="10" t="s">
        <v>29</v>
      </c>
      <c r="AE46" s="11" t="s">
        <v>30</v>
      </c>
      <c r="AF46" s="11" t="s">
        <v>31</v>
      </c>
      <c r="AG46" s="11" t="s">
        <v>32</v>
      </c>
      <c r="AH46" s="12" t="s">
        <v>33</v>
      </c>
      <c r="AI46" s="45" t="s">
        <v>68</v>
      </c>
      <c r="AJ46" s="14"/>
    </row>
    <row r="47" spans="1:36" ht="23.25" customHeight="1" x14ac:dyDescent="0.35">
      <c r="A47" s="16" t="s">
        <v>35</v>
      </c>
      <c r="B47" s="17" t="s">
        <v>36</v>
      </c>
      <c r="C47" s="18" t="s">
        <v>37</v>
      </c>
      <c r="D47" s="28">
        <v>0.97575915145345882</v>
      </c>
      <c r="E47" s="46">
        <v>0</v>
      </c>
      <c r="F47" s="47">
        <v>25</v>
      </c>
      <c r="G47" s="47">
        <v>25</v>
      </c>
      <c r="H47" s="46">
        <v>0</v>
      </c>
      <c r="I47" s="46">
        <v>21.302062268102226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24.141839446535378</v>
      </c>
      <c r="R47" s="46">
        <v>23.993594376917414</v>
      </c>
      <c r="S47" s="46">
        <v>0</v>
      </c>
      <c r="T47" s="46">
        <v>23.287352546278854</v>
      </c>
      <c r="U47" s="46">
        <v>23.124977136404127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22">
        <v>165.84982577423798</v>
      </c>
      <c r="AE47" s="18">
        <v>7</v>
      </c>
      <c r="AF47" s="18">
        <v>7</v>
      </c>
      <c r="AG47" s="23">
        <v>23.692832253462569</v>
      </c>
      <c r="AH47" s="24">
        <v>1</v>
      </c>
      <c r="AI47" s="48">
        <v>1</v>
      </c>
    </row>
    <row r="48" spans="1:36" ht="23.25" customHeight="1" x14ac:dyDescent="0.35">
      <c r="A48" s="16" t="s">
        <v>39</v>
      </c>
      <c r="B48" s="17" t="s">
        <v>40</v>
      </c>
      <c r="C48" s="18" t="s">
        <v>41</v>
      </c>
      <c r="D48" s="28">
        <v>0.94462448854411196</v>
      </c>
      <c r="E48" s="46">
        <v>0</v>
      </c>
      <c r="F48" s="46">
        <v>0</v>
      </c>
      <c r="G48" s="46">
        <v>0</v>
      </c>
      <c r="H48" s="47">
        <v>25</v>
      </c>
      <c r="I48" s="46">
        <v>23.484078507330338</v>
      </c>
      <c r="J48" s="46" t="s">
        <v>42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7">
        <v>25</v>
      </c>
      <c r="S48" s="47">
        <v>25</v>
      </c>
      <c r="T48" s="47">
        <v>25</v>
      </c>
      <c r="U48" s="47">
        <v>25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22">
        <v>148.48407850733034</v>
      </c>
      <c r="AE48" s="18">
        <v>6</v>
      </c>
      <c r="AF48" s="18">
        <v>6</v>
      </c>
      <c r="AG48" s="23">
        <v>24.747346417888391</v>
      </c>
      <c r="AH48" s="24">
        <v>2</v>
      </c>
      <c r="AI48" s="48">
        <v>2</v>
      </c>
    </row>
    <row r="49" spans="1:35" ht="23.25" customHeight="1" x14ac:dyDescent="0.35">
      <c r="A49" s="16" t="s">
        <v>45</v>
      </c>
      <c r="B49" s="17" t="s">
        <v>46</v>
      </c>
      <c r="C49" s="18" t="s">
        <v>41</v>
      </c>
      <c r="D49" s="28">
        <v>0.93839394602711024</v>
      </c>
      <c r="E49" s="46">
        <v>0</v>
      </c>
      <c r="F49" s="46">
        <v>0</v>
      </c>
      <c r="G49" s="46">
        <v>0</v>
      </c>
      <c r="H49" s="46">
        <v>24.005384364249643</v>
      </c>
      <c r="I49" s="47">
        <v>25</v>
      </c>
      <c r="J49" s="46" t="s">
        <v>42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23.836234031970726</v>
      </c>
      <c r="S49" s="46">
        <v>0</v>
      </c>
      <c r="T49" s="46">
        <v>24.695056042387378</v>
      </c>
      <c r="U49" s="46">
        <v>23.320518540865891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22">
        <v>120.85719297947364</v>
      </c>
      <c r="AE49" s="18">
        <v>5</v>
      </c>
      <c r="AF49" s="18">
        <v>5</v>
      </c>
      <c r="AG49" s="23">
        <v>24.171438595894728</v>
      </c>
      <c r="AH49" s="24">
        <v>3</v>
      </c>
      <c r="AI49" s="48">
        <v>3</v>
      </c>
    </row>
    <row r="50" spans="1:35" ht="23.25" customHeight="1" x14ac:dyDescent="0.35">
      <c r="A50" s="16" t="s">
        <v>53</v>
      </c>
      <c r="B50" s="17" t="s">
        <v>54</v>
      </c>
      <c r="C50" s="18" t="s">
        <v>37</v>
      </c>
      <c r="D50" s="28">
        <v>0.98848710485559299</v>
      </c>
      <c r="E50" s="46">
        <v>22.006061178007648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22.516124085289782</v>
      </c>
      <c r="R50" s="46">
        <v>0</v>
      </c>
      <c r="S50" s="46">
        <v>0</v>
      </c>
      <c r="T50" s="46">
        <v>19.501224760509317</v>
      </c>
      <c r="U50" s="46">
        <v>21.271587220112323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22">
        <v>85.29499724391907</v>
      </c>
      <c r="AE50" s="18">
        <v>4</v>
      </c>
      <c r="AF50" s="18">
        <v>4</v>
      </c>
      <c r="AG50" s="23">
        <v>21.323749310979768</v>
      </c>
      <c r="AH50" s="24">
        <v>6</v>
      </c>
      <c r="AI50" s="48">
        <v>4</v>
      </c>
    </row>
    <row r="51" spans="1:35" ht="23.25" customHeight="1" x14ac:dyDescent="0.35">
      <c r="A51" s="16" t="s">
        <v>43</v>
      </c>
      <c r="B51" s="17" t="s">
        <v>44</v>
      </c>
      <c r="C51" s="18" t="s">
        <v>41</v>
      </c>
      <c r="D51" s="28">
        <v>0.94638959323517446</v>
      </c>
      <c r="E51" s="47">
        <v>25</v>
      </c>
      <c r="F51" s="46">
        <v>23.939937883576413</v>
      </c>
      <c r="G51" s="46">
        <v>24.25201839106434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29">
        <v>73.191956274640745</v>
      </c>
      <c r="AE51" s="18">
        <v>3</v>
      </c>
      <c r="AF51" s="18">
        <v>3</v>
      </c>
      <c r="AG51" s="23">
        <v>24.397318758213583</v>
      </c>
      <c r="AH51" s="24">
        <v>7</v>
      </c>
      <c r="AI51" s="48">
        <v>5</v>
      </c>
    </row>
    <row r="52" spans="1:35" ht="23.25" customHeight="1" x14ac:dyDescent="0.35">
      <c r="A52" s="16" t="s">
        <v>55</v>
      </c>
      <c r="B52" s="17" t="s">
        <v>56</v>
      </c>
      <c r="C52" s="18" t="s">
        <v>37</v>
      </c>
      <c r="D52" s="28">
        <v>0.97589576862214944</v>
      </c>
      <c r="E52" s="46">
        <v>19.777951201692531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20.608292505349027</v>
      </c>
      <c r="R52" s="46">
        <v>0</v>
      </c>
      <c r="S52" s="46">
        <v>0</v>
      </c>
      <c r="T52" s="46">
        <v>17.449163887970983</v>
      </c>
      <c r="U52" s="46">
        <v>13.279513044697914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22">
        <v>71.114920639710448</v>
      </c>
      <c r="AE52" s="18">
        <v>4</v>
      </c>
      <c r="AF52" s="18">
        <v>4</v>
      </c>
      <c r="AG52" s="23">
        <v>17.778730159927612</v>
      </c>
      <c r="AH52" s="24">
        <v>8</v>
      </c>
      <c r="AI52" s="48">
        <v>6</v>
      </c>
    </row>
    <row r="53" spans="1:35" ht="23.25" customHeight="1" x14ac:dyDescent="0.35">
      <c r="A53" s="16" t="s">
        <v>52</v>
      </c>
      <c r="B53" s="17" t="s">
        <v>40</v>
      </c>
      <c r="C53" s="18" t="s">
        <v>41</v>
      </c>
      <c r="D53" s="28">
        <v>0.94413024492311715</v>
      </c>
      <c r="E53" s="46">
        <v>0</v>
      </c>
      <c r="F53" s="46">
        <v>0</v>
      </c>
      <c r="G53" s="46">
        <v>22.24831825890427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23.052420836934481</v>
      </c>
      <c r="R53" s="46">
        <v>0</v>
      </c>
      <c r="S53" s="46">
        <v>0</v>
      </c>
      <c r="T53" s="46">
        <v>15.665303718301857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22">
        <v>60.966042814140607</v>
      </c>
      <c r="AE53" s="18">
        <v>3</v>
      </c>
      <c r="AF53" s="18">
        <v>3</v>
      </c>
      <c r="AG53" s="23">
        <v>20.322014271380201</v>
      </c>
      <c r="AH53" s="24">
        <v>9</v>
      </c>
      <c r="AI53" s="48">
        <v>7</v>
      </c>
    </row>
    <row r="54" spans="1:35" ht="23.25" customHeight="1" x14ac:dyDescent="0.35">
      <c r="A54" s="16" t="s">
        <v>59</v>
      </c>
      <c r="B54" s="17" t="s">
        <v>40</v>
      </c>
      <c r="C54" s="18" t="s">
        <v>41</v>
      </c>
      <c r="D54" s="28">
        <v>0.94413024492311715</v>
      </c>
      <c r="E54" s="46">
        <v>0</v>
      </c>
      <c r="F54" s="46">
        <v>17.859108856717555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17.008536834427588</v>
      </c>
      <c r="R54" s="46">
        <v>0</v>
      </c>
      <c r="S54" s="46">
        <v>0</v>
      </c>
      <c r="T54" s="46">
        <v>0</v>
      </c>
      <c r="U54" s="46">
        <v>14.229689311420806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22">
        <v>49.097335002565949</v>
      </c>
      <c r="AE54" s="18">
        <v>3</v>
      </c>
      <c r="AF54" s="18">
        <v>3</v>
      </c>
      <c r="AG54" s="23">
        <v>16.365778334188651</v>
      </c>
      <c r="AH54" s="24">
        <v>10</v>
      </c>
      <c r="AI54" s="48">
        <v>8</v>
      </c>
    </row>
    <row r="55" spans="1:35" ht="23.25" customHeight="1" x14ac:dyDescent="0.35">
      <c r="A55" s="16" t="s">
        <v>57</v>
      </c>
      <c r="B55" s="17" t="s">
        <v>58</v>
      </c>
      <c r="C55" s="18" t="s">
        <v>41</v>
      </c>
      <c r="D55" s="28">
        <v>0.92785896196338258</v>
      </c>
      <c r="E55" s="46">
        <v>0</v>
      </c>
      <c r="F55" s="46">
        <v>18.943910912116863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16.948430866478702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22">
        <v>35.892341778595565</v>
      </c>
      <c r="AE55" s="18">
        <v>2</v>
      </c>
      <c r="AF55" s="18">
        <v>2</v>
      </c>
      <c r="AG55" s="23">
        <v>17.946170889297782</v>
      </c>
      <c r="AH55" s="24">
        <v>11</v>
      </c>
      <c r="AI55" s="48">
        <v>9</v>
      </c>
    </row>
    <row r="56" spans="1:35" ht="23.25" customHeight="1" x14ac:dyDescent="0.35">
      <c r="A56" s="16" t="s">
        <v>60</v>
      </c>
      <c r="B56" s="17" t="s">
        <v>56</v>
      </c>
      <c r="C56" s="18" t="s">
        <v>37</v>
      </c>
      <c r="D56" s="28">
        <v>0.97589576862214944</v>
      </c>
      <c r="E56" s="46">
        <v>10.702120553506546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10.780667328822332</v>
      </c>
      <c r="R56" s="46">
        <v>0</v>
      </c>
      <c r="S56" s="46">
        <v>0</v>
      </c>
      <c r="T56" s="46" t="s">
        <v>42</v>
      </c>
      <c r="U56" s="46" t="s">
        <v>42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22">
        <v>21.482787882328878</v>
      </c>
      <c r="AE56" s="18">
        <v>2</v>
      </c>
      <c r="AF56" s="18">
        <v>2</v>
      </c>
      <c r="AG56" s="23">
        <v>10.741393941164439</v>
      </c>
      <c r="AH56" s="24">
        <v>12</v>
      </c>
      <c r="AI56" s="48">
        <v>10</v>
      </c>
    </row>
    <row r="57" spans="1:35" ht="23.25" customHeight="1" x14ac:dyDescent="0.35">
      <c r="A57" s="17" t="s">
        <v>61</v>
      </c>
      <c r="B57" s="17" t="s">
        <v>62</v>
      </c>
      <c r="C57" s="18" t="s">
        <v>41</v>
      </c>
      <c r="D57" s="28">
        <v>0.95597710347985099</v>
      </c>
      <c r="E57" s="46">
        <v>0</v>
      </c>
      <c r="F57" s="46">
        <v>0</v>
      </c>
      <c r="G57" s="46">
        <v>0</v>
      </c>
      <c r="H57" s="46">
        <v>16.026756610015255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22">
        <v>16.026756610015255</v>
      </c>
      <c r="AE57" s="18">
        <v>1</v>
      </c>
      <c r="AF57" s="18">
        <v>1</v>
      </c>
      <c r="AG57" s="23">
        <v>16.026756610015255</v>
      </c>
      <c r="AH57" s="24">
        <v>14</v>
      </c>
      <c r="AI57" s="48">
        <v>11</v>
      </c>
    </row>
    <row r="58" spans="1:35" ht="23.25" customHeight="1" x14ac:dyDescent="0.35">
      <c r="A58" s="17" t="s">
        <v>75</v>
      </c>
      <c r="B58" s="17" t="s">
        <v>40</v>
      </c>
      <c r="C58" s="18" t="s">
        <v>37</v>
      </c>
      <c r="D58" s="28">
        <v>0.97811581358947663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22">
        <v>0</v>
      </c>
      <c r="AE58" s="18">
        <v>0</v>
      </c>
      <c r="AF58" s="18">
        <v>0</v>
      </c>
      <c r="AG58" s="23" t="s">
        <v>65</v>
      </c>
      <c r="AH58" s="24" t="s">
        <v>65</v>
      </c>
      <c r="AI58" s="48" t="s">
        <v>65</v>
      </c>
    </row>
    <row r="59" spans="1:35" ht="23.25" customHeight="1" x14ac:dyDescent="0.35">
      <c r="A59" s="17" t="s">
        <v>76</v>
      </c>
      <c r="B59" s="17" t="s">
        <v>58</v>
      </c>
      <c r="C59" s="18" t="s">
        <v>37</v>
      </c>
      <c r="D59" s="28">
        <v>0.95540258639679887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22">
        <v>0</v>
      </c>
      <c r="AE59" s="18">
        <v>0</v>
      </c>
      <c r="AF59" s="18">
        <v>0</v>
      </c>
      <c r="AG59" s="23" t="s">
        <v>65</v>
      </c>
      <c r="AH59" s="24" t="s">
        <v>65</v>
      </c>
      <c r="AI59" s="48" t="s">
        <v>65</v>
      </c>
    </row>
    <row r="60" spans="1:35" ht="23.25" customHeight="1" x14ac:dyDescent="0.35">
      <c r="A60" s="17" t="s">
        <v>77</v>
      </c>
      <c r="B60" s="17" t="s">
        <v>58</v>
      </c>
      <c r="C60" s="18" t="s">
        <v>37</v>
      </c>
      <c r="D60" s="28">
        <v>0.95540258639679887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22">
        <v>0</v>
      </c>
      <c r="AE60" s="18">
        <v>0</v>
      </c>
      <c r="AF60" s="18">
        <v>0</v>
      </c>
      <c r="AG60" s="23" t="s">
        <v>65</v>
      </c>
      <c r="AH60" s="24" t="s">
        <v>65</v>
      </c>
      <c r="AI60" s="48" t="s">
        <v>65</v>
      </c>
    </row>
    <row r="61" spans="1:35" ht="23.25" customHeight="1" x14ac:dyDescent="0.35">
      <c r="A61" s="16" t="s">
        <v>71</v>
      </c>
      <c r="B61" s="17" t="s">
        <v>40</v>
      </c>
      <c r="C61" s="18" t="s">
        <v>37</v>
      </c>
      <c r="D61" s="28">
        <v>0.97946029679218749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22">
        <v>0</v>
      </c>
      <c r="AE61" s="18">
        <v>0</v>
      </c>
      <c r="AF61" s="18">
        <v>0</v>
      </c>
      <c r="AG61" s="23" t="s">
        <v>65</v>
      </c>
      <c r="AH61" s="24" t="s">
        <v>65</v>
      </c>
      <c r="AI61" s="48" t="s">
        <v>65</v>
      </c>
    </row>
    <row r="62" spans="1:35" ht="23.25" customHeight="1" x14ac:dyDescent="0.35">
      <c r="A62" s="17" t="s">
        <v>82</v>
      </c>
      <c r="B62" s="17" t="s">
        <v>62</v>
      </c>
      <c r="C62" s="18" t="s">
        <v>37</v>
      </c>
      <c r="D62" s="28">
        <v>0.97828983041673989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 t="s">
        <v>91</v>
      </c>
      <c r="Z62" s="46" t="s">
        <v>91</v>
      </c>
      <c r="AA62" s="46" t="s">
        <v>91</v>
      </c>
      <c r="AB62" s="46" t="s">
        <v>91</v>
      </c>
      <c r="AC62" s="46" t="s">
        <v>91</v>
      </c>
      <c r="AD62" s="22">
        <v>0</v>
      </c>
      <c r="AE62" s="18">
        <v>0</v>
      </c>
      <c r="AF62" s="18">
        <v>0</v>
      </c>
      <c r="AG62" s="23" t="s">
        <v>65</v>
      </c>
      <c r="AH62" s="24" t="s">
        <v>65</v>
      </c>
      <c r="AI62" s="48" t="s">
        <v>65</v>
      </c>
    </row>
    <row r="63" spans="1:35" ht="23.25" customHeight="1" x14ac:dyDescent="0.35">
      <c r="A63" s="17" t="s">
        <v>85</v>
      </c>
      <c r="B63" s="17" t="s">
        <v>46</v>
      </c>
      <c r="C63" s="18" t="s">
        <v>41</v>
      </c>
      <c r="D63" s="28">
        <v>0.94068780301957644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22">
        <v>0</v>
      </c>
      <c r="AE63" s="18">
        <v>0</v>
      </c>
      <c r="AF63" s="18">
        <v>0</v>
      </c>
      <c r="AG63" s="23" t="s">
        <v>65</v>
      </c>
      <c r="AH63" s="24" t="s">
        <v>65</v>
      </c>
      <c r="AI63" s="48" t="s">
        <v>65</v>
      </c>
    </row>
    <row r="64" spans="1:35" ht="23.25" customHeight="1" x14ac:dyDescent="0.35">
      <c r="A64" s="17" t="s">
        <v>86</v>
      </c>
      <c r="B64" s="17" t="s">
        <v>46</v>
      </c>
      <c r="C64" s="18" t="s">
        <v>41</v>
      </c>
      <c r="D64" s="28">
        <v>0.94068780301957644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22">
        <v>0</v>
      </c>
      <c r="AE64" s="18">
        <v>0</v>
      </c>
      <c r="AF64" s="18">
        <v>0</v>
      </c>
      <c r="AG64" s="23" t="s">
        <v>65</v>
      </c>
      <c r="AH64" s="24" t="s">
        <v>65</v>
      </c>
      <c r="AI64" s="48" t="s">
        <v>65</v>
      </c>
    </row>
    <row r="65" spans="1:35" ht="23.25" customHeight="1" x14ac:dyDescent="0.35">
      <c r="A65" s="17" t="s">
        <v>87</v>
      </c>
      <c r="B65" s="17" t="s">
        <v>58</v>
      </c>
      <c r="C65" s="18" t="s">
        <v>41</v>
      </c>
      <c r="D65" s="28">
        <v>0.93437685847513685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22">
        <v>0</v>
      </c>
      <c r="AE65" s="18">
        <v>0</v>
      </c>
      <c r="AF65" s="18">
        <v>0</v>
      </c>
      <c r="AG65" s="23" t="s">
        <v>65</v>
      </c>
      <c r="AH65" s="24" t="s">
        <v>65</v>
      </c>
      <c r="AI65" s="48" t="s">
        <v>65</v>
      </c>
    </row>
    <row r="66" spans="1:35" ht="23.25" customHeight="1" x14ac:dyDescent="0.35">
      <c r="A66" s="16" t="s">
        <v>72</v>
      </c>
      <c r="B66" s="17" t="s">
        <v>73</v>
      </c>
      <c r="C66" s="18" t="s">
        <v>37</v>
      </c>
      <c r="D66" s="28">
        <v>0.98572168236470603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22">
        <v>0</v>
      </c>
      <c r="AE66" s="18">
        <v>0</v>
      </c>
      <c r="AF66" s="18">
        <v>0</v>
      </c>
      <c r="AG66" s="23" t="s">
        <v>65</v>
      </c>
      <c r="AH66" s="24" t="s">
        <v>65</v>
      </c>
      <c r="AI66" s="48" t="s">
        <v>65</v>
      </c>
    </row>
    <row r="67" spans="1:35" x14ac:dyDescent="0.35">
      <c r="A67" s="49" t="s">
        <v>74</v>
      </c>
    </row>
  </sheetData>
  <mergeCells count="2">
    <mergeCell ref="A36:AI36"/>
    <mergeCell ref="A45:AI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29836-6529-F342-8910-5ED2CD9A70EF}">
  <sheetPr>
    <pageSetUpPr fitToPage="1"/>
  </sheetPr>
  <dimension ref="A1:S12"/>
  <sheetViews>
    <sheetView tabSelected="1" workbookViewId="0">
      <selection activeCell="M1" sqref="M1"/>
    </sheetView>
  </sheetViews>
  <sheetFormatPr defaultColWidth="8.875" defaultRowHeight="15.75" x14ac:dyDescent="0.25"/>
  <cols>
    <col min="1" max="1" width="20.875" customWidth="1"/>
    <col min="2" max="2" width="9.375" bestFit="1" customWidth="1"/>
    <col min="3" max="3" width="14.125" bestFit="1" customWidth="1"/>
    <col min="4" max="4" width="8.625" bestFit="1" customWidth="1"/>
    <col min="9" max="9" width="9.875" bestFit="1" customWidth="1"/>
    <col min="10" max="10" width="9.875" customWidth="1"/>
    <col min="17" max="17" width="9.875" customWidth="1"/>
  </cols>
  <sheetData>
    <row r="1" spans="1:19" ht="26.25" x14ac:dyDescent="0.25">
      <c r="A1" s="55" t="s">
        <v>0</v>
      </c>
      <c r="B1" s="55" t="s">
        <v>92</v>
      </c>
      <c r="C1" s="55" t="s">
        <v>1</v>
      </c>
      <c r="D1" s="56" t="s">
        <v>2</v>
      </c>
      <c r="E1" s="57" t="s">
        <v>3</v>
      </c>
      <c r="F1" s="57" t="s">
        <v>93</v>
      </c>
      <c r="G1" s="57" t="s">
        <v>94</v>
      </c>
      <c r="H1" s="57" t="s">
        <v>96</v>
      </c>
      <c r="I1" s="57" t="s">
        <v>97</v>
      </c>
      <c r="J1" s="57" t="s">
        <v>98</v>
      </c>
      <c r="K1" s="57" t="s">
        <v>99</v>
      </c>
      <c r="L1" s="57" t="s">
        <v>100</v>
      </c>
      <c r="M1" s="57" t="s">
        <v>103</v>
      </c>
      <c r="N1" s="57" t="s">
        <v>97</v>
      </c>
      <c r="O1" s="58" t="s">
        <v>104</v>
      </c>
      <c r="P1" s="59" t="s">
        <v>33</v>
      </c>
      <c r="Q1" s="59" t="s">
        <v>34</v>
      </c>
      <c r="R1" s="58" t="s">
        <v>105</v>
      </c>
      <c r="S1" s="58" t="s">
        <v>106</v>
      </c>
    </row>
    <row r="2" spans="1:19" ht="23.25" x14ac:dyDescent="0.35">
      <c r="A2" s="60" t="s">
        <v>39</v>
      </c>
      <c r="B2" s="61">
        <v>203</v>
      </c>
      <c r="C2" s="62" t="s">
        <v>40</v>
      </c>
      <c r="D2" s="63" t="s">
        <v>41</v>
      </c>
      <c r="E2" s="64">
        <v>0.94462448854411196</v>
      </c>
      <c r="F2" s="65">
        <v>73.97</v>
      </c>
      <c r="G2" s="65">
        <v>69.28</v>
      </c>
      <c r="H2" s="66">
        <v>69.28</v>
      </c>
      <c r="I2" s="67">
        <v>65.443584566336071</v>
      </c>
      <c r="J2" s="56">
        <v>2</v>
      </c>
      <c r="K2" s="65">
        <v>65.5</v>
      </c>
      <c r="L2" s="68">
        <v>68.61</v>
      </c>
      <c r="M2" s="67">
        <v>65.5</v>
      </c>
      <c r="N2" s="67">
        <v>61.872903999639334</v>
      </c>
      <c r="O2" s="70">
        <v>25</v>
      </c>
      <c r="P2" s="56">
        <v>1</v>
      </c>
      <c r="Q2" s="63" t="s">
        <v>109</v>
      </c>
      <c r="R2" s="71">
        <v>0</v>
      </c>
      <c r="S2" s="70">
        <v>0</v>
      </c>
    </row>
    <row r="3" spans="1:19" ht="23.25" x14ac:dyDescent="0.35">
      <c r="A3" s="60" t="s">
        <v>45</v>
      </c>
      <c r="B3" s="61">
        <v>202</v>
      </c>
      <c r="C3" s="62" t="s">
        <v>46</v>
      </c>
      <c r="D3" s="63" t="s">
        <v>41</v>
      </c>
      <c r="E3" s="64">
        <v>0.93839394602711024</v>
      </c>
      <c r="F3" s="65">
        <v>74.61</v>
      </c>
      <c r="G3" s="65">
        <v>69.03</v>
      </c>
      <c r="H3" s="66">
        <v>69.03</v>
      </c>
      <c r="I3" s="67">
        <v>64.777334094251415</v>
      </c>
      <c r="J3" s="56">
        <v>1</v>
      </c>
      <c r="K3" s="65">
        <v>66.27</v>
      </c>
      <c r="L3" s="68">
        <v>69.39</v>
      </c>
      <c r="M3" s="67">
        <v>66.27</v>
      </c>
      <c r="N3" s="67">
        <v>62.187366803216591</v>
      </c>
      <c r="O3" s="70">
        <v>24.695056042387378</v>
      </c>
      <c r="P3" s="56">
        <v>2</v>
      </c>
      <c r="Q3" s="63" t="s">
        <v>109</v>
      </c>
      <c r="R3" s="71">
        <v>0.31446280357725698</v>
      </c>
      <c r="S3" s="70">
        <v>0.30494395761262183</v>
      </c>
    </row>
    <row r="4" spans="1:19" ht="23.25" x14ac:dyDescent="0.35">
      <c r="A4" s="60" t="s">
        <v>47</v>
      </c>
      <c r="B4" s="61">
        <v>194</v>
      </c>
      <c r="C4" s="62" t="s">
        <v>48</v>
      </c>
      <c r="D4" s="63" t="s">
        <v>41</v>
      </c>
      <c r="E4" s="64">
        <v>0.90959745585328933</v>
      </c>
      <c r="F4" s="65">
        <v>73.959999999999994</v>
      </c>
      <c r="G4" s="65">
        <v>72.16</v>
      </c>
      <c r="H4" s="66">
        <v>72.16</v>
      </c>
      <c r="I4" s="67">
        <v>65.636552414373355</v>
      </c>
      <c r="J4" s="56">
        <v>3</v>
      </c>
      <c r="K4" s="65">
        <v>68.63</v>
      </c>
      <c r="L4" s="68">
        <v>72.47</v>
      </c>
      <c r="M4" s="67">
        <v>68.63</v>
      </c>
      <c r="N4" s="67">
        <v>62.425673395211241</v>
      </c>
      <c r="O4" s="70">
        <v>24.463963034052711</v>
      </c>
      <c r="P4" s="56">
        <v>3</v>
      </c>
      <c r="Q4" s="63" t="s">
        <v>110</v>
      </c>
      <c r="R4" s="71">
        <v>0.5527693955719073</v>
      </c>
      <c r="S4" s="70">
        <v>0.53603696594728945</v>
      </c>
    </row>
    <row r="5" spans="1:19" ht="23.25" x14ac:dyDescent="0.35">
      <c r="A5" s="60" t="s">
        <v>35</v>
      </c>
      <c r="B5" s="61">
        <v>199</v>
      </c>
      <c r="C5" s="62" t="s">
        <v>36</v>
      </c>
      <c r="D5" s="63" t="s">
        <v>37</v>
      </c>
      <c r="E5" s="64">
        <v>0.97575915145345882</v>
      </c>
      <c r="F5" s="65">
        <v>78.28</v>
      </c>
      <c r="G5" s="65">
        <v>91.03</v>
      </c>
      <c r="H5" s="66">
        <v>78.28</v>
      </c>
      <c r="I5" s="67">
        <v>76.38242637577676</v>
      </c>
      <c r="J5" s="56">
        <v>6</v>
      </c>
      <c r="K5" s="65">
        <v>65.22</v>
      </c>
      <c r="L5" s="68">
        <v>71.34</v>
      </c>
      <c r="M5" s="67">
        <v>65.22</v>
      </c>
      <c r="N5" s="67">
        <v>63.639011857794586</v>
      </c>
      <c r="O5" s="70">
        <v>23.287352546278854</v>
      </c>
      <c r="P5" s="56">
        <v>4</v>
      </c>
      <c r="Q5" s="63" t="s">
        <v>109</v>
      </c>
      <c r="R5" s="71">
        <v>1.7661078581552516</v>
      </c>
      <c r="S5" s="70">
        <v>1.7126474537211465</v>
      </c>
    </row>
    <row r="6" spans="1:19" ht="23.25" x14ac:dyDescent="0.35">
      <c r="A6" s="60" t="s">
        <v>50</v>
      </c>
      <c r="B6" s="61">
        <v>195</v>
      </c>
      <c r="C6" s="62" t="s">
        <v>51</v>
      </c>
      <c r="D6" s="63" t="s">
        <v>37</v>
      </c>
      <c r="E6" s="64">
        <v>0.92717872069075347</v>
      </c>
      <c r="F6" s="65">
        <v>77.83</v>
      </c>
      <c r="G6" s="65">
        <v>73.88</v>
      </c>
      <c r="H6" s="66">
        <v>73.88</v>
      </c>
      <c r="I6" s="67">
        <v>68.499963884632862</v>
      </c>
      <c r="J6" s="56">
        <v>4</v>
      </c>
      <c r="K6" s="65">
        <v>69.66</v>
      </c>
      <c r="L6" s="68">
        <v>76.08</v>
      </c>
      <c r="M6" s="67">
        <v>69.66</v>
      </c>
      <c r="N6" s="67">
        <v>64.587269683317885</v>
      </c>
      <c r="O6" s="70">
        <v>22.36779865671631</v>
      </c>
      <c r="P6" s="56">
        <v>5</v>
      </c>
      <c r="Q6" s="63" t="s">
        <v>110</v>
      </c>
      <c r="R6" s="71">
        <v>2.714365683678551</v>
      </c>
      <c r="S6" s="70">
        <v>2.6322013432836897</v>
      </c>
    </row>
    <row r="7" spans="1:19" ht="23.25" x14ac:dyDescent="0.35">
      <c r="A7" s="60" t="s">
        <v>53</v>
      </c>
      <c r="B7" s="61">
        <v>201</v>
      </c>
      <c r="C7" s="62" t="s">
        <v>54</v>
      </c>
      <c r="D7" s="63" t="s">
        <v>37</v>
      </c>
      <c r="E7" s="64">
        <v>0.98848710485559299</v>
      </c>
      <c r="F7" s="65">
        <v>82.23</v>
      </c>
      <c r="G7" s="65">
        <v>80.47</v>
      </c>
      <c r="H7" s="66">
        <v>80.47</v>
      </c>
      <c r="I7" s="67">
        <v>79.543557327729573</v>
      </c>
      <c r="J7" s="56">
        <v>8</v>
      </c>
      <c r="K7" s="65">
        <v>68.33</v>
      </c>
      <c r="L7" s="68">
        <v>75.709999999999994</v>
      </c>
      <c r="M7" s="67">
        <v>68.33</v>
      </c>
      <c r="N7" s="67">
        <v>67.543323874782672</v>
      </c>
      <c r="O7" s="70">
        <v>19.501224760509317</v>
      </c>
      <c r="P7" s="56">
        <v>6</v>
      </c>
      <c r="Q7" s="63" t="s">
        <v>109</v>
      </c>
      <c r="R7" s="71">
        <v>5.6704198751433381</v>
      </c>
      <c r="S7" s="70">
        <v>5.4987752394906835</v>
      </c>
    </row>
    <row r="8" spans="1:19" ht="23.25" x14ac:dyDescent="0.35">
      <c r="A8" s="60" t="s">
        <v>69</v>
      </c>
      <c r="B8" s="61">
        <v>192</v>
      </c>
      <c r="C8" s="62" t="s">
        <v>64</v>
      </c>
      <c r="D8" s="63" t="s">
        <v>41</v>
      </c>
      <c r="E8" s="64">
        <v>0.88178823946477192</v>
      </c>
      <c r="F8" s="65">
        <v>110.81</v>
      </c>
      <c r="G8" s="65">
        <v>84.59</v>
      </c>
      <c r="H8" s="66">
        <v>84.59</v>
      </c>
      <c r="I8" s="67">
        <v>74.590467176325063</v>
      </c>
      <c r="J8" s="56">
        <v>5</v>
      </c>
      <c r="K8" s="65">
        <v>76.930000000000007</v>
      </c>
      <c r="L8" s="68">
        <v>79.239999999999995</v>
      </c>
      <c r="M8" s="67">
        <v>76.930000000000007</v>
      </c>
      <c r="N8" s="67">
        <v>67.835969262024904</v>
      </c>
      <c r="O8" s="70">
        <v>19.217437802091524</v>
      </c>
      <c r="P8" s="56">
        <v>7</v>
      </c>
      <c r="Q8" s="63" t="s">
        <v>110</v>
      </c>
      <c r="R8" s="71">
        <v>5.9630652623855696</v>
      </c>
      <c r="S8" s="70">
        <v>5.7825621979084758</v>
      </c>
    </row>
    <row r="9" spans="1:19" ht="23.25" x14ac:dyDescent="0.35">
      <c r="A9" s="60" t="s">
        <v>55</v>
      </c>
      <c r="B9" s="61">
        <v>198</v>
      </c>
      <c r="C9" s="62" t="s">
        <v>56</v>
      </c>
      <c r="D9" s="63" t="s">
        <v>37</v>
      </c>
      <c r="E9" s="64">
        <v>0.97589576862214944</v>
      </c>
      <c r="F9" s="65">
        <v>88.46</v>
      </c>
      <c r="G9" s="65">
        <v>78.66</v>
      </c>
      <c r="H9" s="66">
        <v>78.66</v>
      </c>
      <c r="I9" s="67">
        <v>76.763961159818265</v>
      </c>
      <c r="J9" s="56">
        <v>7</v>
      </c>
      <c r="K9" s="65">
        <v>71.38</v>
      </c>
      <c r="L9" s="68">
        <v>81.8</v>
      </c>
      <c r="M9" s="67">
        <v>71.38</v>
      </c>
      <c r="N9" s="67">
        <v>69.659439964249017</v>
      </c>
      <c r="O9" s="70">
        <v>17.449163887970983</v>
      </c>
      <c r="P9" s="56">
        <v>8</v>
      </c>
      <c r="Q9" s="63" t="s">
        <v>109</v>
      </c>
      <c r="R9" s="71">
        <v>7.7865359646096834</v>
      </c>
      <c r="S9" s="70">
        <v>7.5508361120290175</v>
      </c>
    </row>
    <row r="10" spans="1:19" ht="23.25" x14ac:dyDescent="0.35">
      <c r="A10" s="60" t="s">
        <v>52</v>
      </c>
      <c r="B10" s="61">
        <v>200</v>
      </c>
      <c r="C10" s="62" t="s">
        <v>40</v>
      </c>
      <c r="D10" s="63" t="s">
        <v>41</v>
      </c>
      <c r="E10" s="64">
        <v>0.94413024492311715</v>
      </c>
      <c r="F10" s="65">
        <v>97.61</v>
      </c>
      <c r="G10" s="65">
        <v>90.7</v>
      </c>
      <c r="H10" s="66">
        <v>90.7</v>
      </c>
      <c r="I10" s="67">
        <v>85.632613214526728</v>
      </c>
      <c r="J10" s="56">
        <v>9</v>
      </c>
      <c r="K10" s="65">
        <v>75.73</v>
      </c>
      <c r="L10" s="68">
        <v>86.12</v>
      </c>
      <c r="M10" s="67">
        <v>75.73</v>
      </c>
      <c r="N10" s="67">
        <v>71.498983448027658</v>
      </c>
      <c r="O10" s="70">
        <v>15.665303718301857</v>
      </c>
      <c r="P10" s="56">
        <v>9</v>
      </c>
      <c r="Q10" s="63" t="s">
        <v>109</v>
      </c>
      <c r="R10" s="71">
        <v>9.6260794483883245</v>
      </c>
      <c r="S10" s="70">
        <v>9.3346962816981431</v>
      </c>
    </row>
    <row r="11" spans="1:19" ht="23.25" x14ac:dyDescent="0.35">
      <c r="A11" s="60" t="s">
        <v>60</v>
      </c>
      <c r="B11" s="61">
        <v>898</v>
      </c>
      <c r="C11" s="62" t="s">
        <v>56</v>
      </c>
      <c r="D11" s="63" t="s">
        <v>37</v>
      </c>
      <c r="E11" s="64">
        <v>0.97589576862214944</v>
      </c>
      <c r="F11" s="65"/>
      <c r="G11" s="65"/>
      <c r="H11" s="66" t="s">
        <v>42</v>
      </c>
      <c r="I11" s="67" t="s">
        <v>42</v>
      </c>
      <c r="J11" s="56" t="s">
        <v>42</v>
      </c>
      <c r="K11" s="65"/>
      <c r="L11" s="68"/>
      <c r="M11" s="67" t="s">
        <v>42</v>
      </c>
      <c r="N11" s="67" t="s">
        <v>42</v>
      </c>
      <c r="O11" s="70" t="s">
        <v>42</v>
      </c>
      <c r="P11" s="56" t="s">
        <v>42</v>
      </c>
      <c r="Q11" s="63" t="s">
        <v>109</v>
      </c>
      <c r="R11" s="71" t="s">
        <v>42</v>
      </c>
      <c r="S11" s="70" t="s">
        <v>42</v>
      </c>
    </row>
    <row r="12" spans="1:19" ht="30" x14ac:dyDescent="0.4">
      <c r="A12" s="76" t="s">
        <v>107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8"/>
    </row>
  </sheetData>
  <mergeCells count="1">
    <mergeCell ref="A12:Q12"/>
  </mergeCell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A78BA-C300-1243-8123-48B71AC291B2}">
  <dimension ref="A1:V11"/>
  <sheetViews>
    <sheetView workbookViewId="0">
      <selection activeCell="E22" sqref="E22"/>
    </sheetView>
  </sheetViews>
  <sheetFormatPr defaultColWidth="8.875" defaultRowHeight="15.75" x14ac:dyDescent="0.25"/>
  <cols>
    <col min="1" max="1" width="20.875" customWidth="1"/>
    <col min="2" max="2" width="9.375" bestFit="1" customWidth="1"/>
    <col min="3" max="3" width="14.125" bestFit="1" customWidth="1"/>
    <col min="4" max="4" width="8.625" bestFit="1" customWidth="1"/>
    <col min="10" max="10" width="9.875" bestFit="1" customWidth="1"/>
    <col min="11" max="11" width="9.875" customWidth="1"/>
    <col min="15" max="15" width="6.375" customWidth="1"/>
    <col min="20" max="20" width="9.875" customWidth="1"/>
  </cols>
  <sheetData>
    <row r="1" spans="1:22" ht="26.25" x14ac:dyDescent="0.25">
      <c r="A1" s="55" t="s">
        <v>0</v>
      </c>
      <c r="B1" s="55" t="s">
        <v>92</v>
      </c>
      <c r="C1" s="55" t="s">
        <v>1</v>
      </c>
      <c r="D1" s="56" t="s">
        <v>2</v>
      </c>
      <c r="E1" s="57" t="s">
        <v>3</v>
      </c>
      <c r="F1" s="57" t="s">
        <v>93</v>
      </c>
      <c r="G1" s="57" t="s">
        <v>94</v>
      </c>
      <c r="H1" s="57" t="s">
        <v>95</v>
      </c>
      <c r="I1" s="57" t="s">
        <v>96</v>
      </c>
      <c r="J1" s="57" t="s">
        <v>97</v>
      </c>
      <c r="K1" s="57" t="s">
        <v>98</v>
      </c>
      <c r="L1" s="57" t="s">
        <v>99</v>
      </c>
      <c r="M1" s="57" t="s">
        <v>100</v>
      </c>
      <c r="N1" s="57" t="s">
        <v>101</v>
      </c>
      <c r="O1" s="57" t="s">
        <v>102</v>
      </c>
      <c r="P1" s="57" t="s">
        <v>103</v>
      </c>
      <c r="Q1" s="57" t="s">
        <v>97</v>
      </c>
      <c r="R1" s="58" t="s">
        <v>104</v>
      </c>
      <c r="S1" s="59" t="s">
        <v>33</v>
      </c>
      <c r="T1" s="59" t="s">
        <v>34</v>
      </c>
      <c r="U1" s="58" t="s">
        <v>105</v>
      </c>
      <c r="V1" s="58" t="s">
        <v>106</v>
      </c>
    </row>
    <row r="2" spans="1:22" ht="23.25" x14ac:dyDescent="0.35">
      <c r="A2" s="60" t="s">
        <v>39</v>
      </c>
      <c r="B2" s="61">
        <v>203</v>
      </c>
      <c r="C2" s="62" t="s">
        <v>40</v>
      </c>
      <c r="D2" s="63" t="s">
        <v>41</v>
      </c>
      <c r="E2" s="64">
        <v>0.94462448854411196</v>
      </c>
      <c r="F2" s="65"/>
      <c r="G2" s="65">
        <v>66.55</v>
      </c>
      <c r="H2" s="65"/>
      <c r="I2" s="66">
        <v>66.55</v>
      </c>
      <c r="J2" s="67">
        <v>62.864759712610649</v>
      </c>
      <c r="K2" s="56">
        <v>1</v>
      </c>
      <c r="L2" s="65">
        <v>62.75</v>
      </c>
      <c r="M2" s="68">
        <v>61.79</v>
      </c>
      <c r="N2" s="68"/>
      <c r="O2" s="69"/>
      <c r="P2" s="67">
        <v>61.79</v>
      </c>
      <c r="Q2" s="67">
        <v>58.368347147140675</v>
      </c>
      <c r="R2" s="70">
        <v>25</v>
      </c>
      <c r="S2" s="56">
        <v>1</v>
      </c>
      <c r="T2" s="63" t="s">
        <v>109</v>
      </c>
      <c r="U2" s="71">
        <v>0</v>
      </c>
      <c r="V2" s="70" t="s">
        <v>42</v>
      </c>
    </row>
    <row r="3" spans="1:22" ht="23.25" x14ac:dyDescent="0.35">
      <c r="A3" s="60" t="s">
        <v>45</v>
      </c>
      <c r="B3" s="61">
        <v>202</v>
      </c>
      <c r="C3" s="62" t="s">
        <v>46</v>
      </c>
      <c r="D3" s="63" t="s">
        <v>41</v>
      </c>
      <c r="E3" s="64">
        <v>0.93839394602711024</v>
      </c>
      <c r="F3" s="65">
        <v>69.349999999999994</v>
      </c>
      <c r="G3" s="65">
        <v>67.95</v>
      </c>
      <c r="H3" s="65"/>
      <c r="I3" s="66">
        <v>67.95</v>
      </c>
      <c r="J3" s="67">
        <v>63.763868632542142</v>
      </c>
      <c r="K3" s="56">
        <v>2</v>
      </c>
      <c r="L3" s="65">
        <v>63.99</v>
      </c>
      <c r="M3" s="68">
        <v>64.150000000000006</v>
      </c>
      <c r="N3" s="68"/>
      <c r="O3" s="69"/>
      <c r="P3" s="67">
        <v>63.99</v>
      </c>
      <c r="Q3" s="67">
        <v>60.047828606274784</v>
      </c>
      <c r="R3" s="70">
        <v>23.320518540865891</v>
      </c>
      <c r="S3" s="56">
        <v>2</v>
      </c>
      <c r="T3" s="63" t="s">
        <v>109</v>
      </c>
      <c r="U3" s="71">
        <v>1.6794814591341094</v>
      </c>
      <c r="V3" s="70" t="s">
        <v>42</v>
      </c>
    </row>
    <row r="4" spans="1:22" ht="23.25" x14ac:dyDescent="0.35">
      <c r="A4" s="60" t="s">
        <v>35</v>
      </c>
      <c r="B4" s="61">
        <v>199</v>
      </c>
      <c r="C4" s="62" t="s">
        <v>36</v>
      </c>
      <c r="D4" s="63" t="s">
        <v>37</v>
      </c>
      <c r="E4" s="64">
        <v>0.97575915145345882</v>
      </c>
      <c r="F4" s="65">
        <v>69.98</v>
      </c>
      <c r="G4" s="65">
        <v>68.150000000000006</v>
      </c>
      <c r="H4" s="65"/>
      <c r="I4" s="66">
        <v>68.150000000000006</v>
      </c>
      <c r="J4" s="67">
        <v>66.497986171553222</v>
      </c>
      <c r="K4" s="56">
        <v>5</v>
      </c>
      <c r="L4" s="65">
        <v>62.21</v>
      </c>
      <c r="M4" s="68">
        <v>61.74</v>
      </c>
      <c r="N4" s="68"/>
      <c r="O4" s="69"/>
      <c r="P4" s="67">
        <v>61.74</v>
      </c>
      <c r="Q4" s="67">
        <v>60.243370010736548</v>
      </c>
      <c r="R4" s="70">
        <v>23.124977136404127</v>
      </c>
      <c r="S4" s="56">
        <v>3</v>
      </c>
      <c r="T4" s="63" t="s">
        <v>109</v>
      </c>
      <c r="U4" s="71">
        <v>1.8750228635958734</v>
      </c>
      <c r="V4" s="70" t="s">
        <v>42</v>
      </c>
    </row>
    <row r="5" spans="1:22" ht="23.25" x14ac:dyDescent="0.35">
      <c r="A5" s="60" t="s">
        <v>50</v>
      </c>
      <c r="B5" s="61">
        <v>195</v>
      </c>
      <c r="C5" s="62" t="s">
        <v>51</v>
      </c>
      <c r="D5" s="63" t="s">
        <v>37</v>
      </c>
      <c r="E5" s="64">
        <v>0.92717872069075347</v>
      </c>
      <c r="F5" s="65">
        <v>73.39</v>
      </c>
      <c r="G5" s="65">
        <v>70.62</v>
      </c>
      <c r="H5" s="65"/>
      <c r="I5" s="66">
        <v>70.62</v>
      </c>
      <c r="J5" s="67">
        <v>65.477361255181009</v>
      </c>
      <c r="K5" s="56">
        <v>4</v>
      </c>
      <c r="L5" s="65">
        <v>65.69</v>
      </c>
      <c r="M5" s="68">
        <v>65.52</v>
      </c>
      <c r="N5" s="68"/>
      <c r="O5" s="69"/>
      <c r="P5" s="67">
        <v>65.52</v>
      </c>
      <c r="Q5" s="67">
        <v>60.748749779658162</v>
      </c>
      <c r="R5" s="70">
        <v>22.619597367482513</v>
      </c>
      <c r="S5" s="56">
        <v>4</v>
      </c>
      <c r="T5" s="63" t="s">
        <v>110</v>
      </c>
      <c r="U5" s="71">
        <v>2.3804026325174874</v>
      </c>
      <c r="V5" s="70" t="s">
        <v>42</v>
      </c>
    </row>
    <row r="6" spans="1:22" ht="23.25" x14ac:dyDescent="0.35">
      <c r="A6" s="60" t="s">
        <v>47</v>
      </c>
      <c r="B6" s="61">
        <v>194</v>
      </c>
      <c r="C6" s="62" t="s">
        <v>48</v>
      </c>
      <c r="D6" s="63" t="s">
        <v>41</v>
      </c>
      <c r="E6" s="64">
        <v>0.90959745585328933</v>
      </c>
      <c r="F6" s="65">
        <v>72.08</v>
      </c>
      <c r="G6" s="65">
        <v>70.83</v>
      </c>
      <c r="H6" s="65"/>
      <c r="I6" s="66">
        <v>70.83</v>
      </c>
      <c r="J6" s="67">
        <v>64.426787798088483</v>
      </c>
      <c r="K6" s="56">
        <v>3</v>
      </c>
      <c r="L6" s="65">
        <v>68.63</v>
      </c>
      <c r="M6" s="68">
        <v>67.400000000000006</v>
      </c>
      <c r="N6" s="68"/>
      <c r="O6" s="69"/>
      <c r="P6" s="67">
        <v>67.400000000000006</v>
      </c>
      <c r="Q6" s="67">
        <v>61.306868524511707</v>
      </c>
      <c r="R6" s="70">
        <v>22.061478622628968</v>
      </c>
      <c r="S6" s="56">
        <v>5</v>
      </c>
      <c r="T6" s="63" t="s">
        <v>110</v>
      </c>
      <c r="U6" s="71">
        <v>2.9385213773710319</v>
      </c>
      <c r="V6" s="70" t="s">
        <v>42</v>
      </c>
    </row>
    <row r="7" spans="1:22" ht="23.25" x14ac:dyDescent="0.35">
      <c r="A7" s="60" t="s">
        <v>53</v>
      </c>
      <c r="B7" s="61">
        <v>201</v>
      </c>
      <c r="C7" s="62" t="s">
        <v>54</v>
      </c>
      <c r="D7" s="63" t="s">
        <v>37</v>
      </c>
      <c r="E7" s="64">
        <v>0.98848710485559299</v>
      </c>
      <c r="F7" s="65">
        <v>74.650000000000006</v>
      </c>
      <c r="G7" s="65">
        <v>70.52</v>
      </c>
      <c r="H7" s="65"/>
      <c r="I7" s="66">
        <v>70.52</v>
      </c>
      <c r="J7" s="67">
        <v>69.708110634416414</v>
      </c>
      <c r="K7" s="56">
        <v>6</v>
      </c>
      <c r="L7" s="65">
        <v>65.010000000000005</v>
      </c>
      <c r="M7" s="68">
        <v>62.82</v>
      </c>
      <c r="N7" s="68"/>
      <c r="O7" s="69"/>
      <c r="P7" s="67">
        <v>62.82</v>
      </c>
      <c r="Q7" s="67">
        <v>62.096759927028351</v>
      </c>
      <c r="R7" s="70">
        <v>21.271587220112323</v>
      </c>
      <c r="S7" s="56">
        <v>6</v>
      </c>
      <c r="T7" s="63" t="s">
        <v>109</v>
      </c>
      <c r="U7" s="71">
        <v>3.7284127798876767</v>
      </c>
      <c r="V7" s="70" t="s">
        <v>42</v>
      </c>
    </row>
    <row r="8" spans="1:22" ht="23.25" x14ac:dyDescent="0.35">
      <c r="A8" s="60" t="s">
        <v>59</v>
      </c>
      <c r="B8" s="61">
        <v>200</v>
      </c>
      <c r="C8" s="62" t="s">
        <v>40</v>
      </c>
      <c r="D8" s="63" t="s">
        <v>41</v>
      </c>
      <c r="E8" s="64">
        <v>0.94413024492311715</v>
      </c>
      <c r="F8" s="65">
        <v>86.21</v>
      </c>
      <c r="G8" s="65">
        <v>84.94</v>
      </c>
      <c r="H8" s="65"/>
      <c r="I8" s="66">
        <v>84.94</v>
      </c>
      <c r="J8" s="67">
        <v>80.194423003769572</v>
      </c>
      <c r="K8" s="56">
        <v>8</v>
      </c>
      <c r="L8" s="65">
        <v>74.61</v>
      </c>
      <c r="M8" s="68">
        <v>73.23</v>
      </c>
      <c r="N8" s="68"/>
      <c r="O8" s="69"/>
      <c r="P8" s="67">
        <v>73.23</v>
      </c>
      <c r="Q8" s="67">
        <v>69.138657835719869</v>
      </c>
      <c r="R8" s="70">
        <v>14.229689311420806</v>
      </c>
      <c r="S8" s="56">
        <v>7</v>
      </c>
      <c r="T8" s="63" t="s">
        <v>109</v>
      </c>
      <c r="U8" s="71">
        <v>10.770310688579194</v>
      </c>
      <c r="V8" s="70" t="s">
        <v>42</v>
      </c>
    </row>
    <row r="9" spans="1:22" ht="23.25" x14ac:dyDescent="0.35">
      <c r="A9" s="60" t="s">
        <v>55</v>
      </c>
      <c r="B9" s="61">
        <v>198</v>
      </c>
      <c r="C9" s="62" t="s">
        <v>56</v>
      </c>
      <c r="D9" s="63" t="s">
        <v>37</v>
      </c>
      <c r="E9" s="64">
        <v>0.97589576862214944</v>
      </c>
      <c r="F9" s="65">
        <v>77.81</v>
      </c>
      <c r="G9" s="65">
        <v>76.22</v>
      </c>
      <c r="H9" s="65"/>
      <c r="I9" s="66">
        <v>76.22</v>
      </c>
      <c r="J9" s="67">
        <v>74.382775484380232</v>
      </c>
      <c r="K9" s="56">
        <v>7</v>
      </c>
      <c r="L9" s="65">
        <v>111.67</v>
      </c>
      <c r="M9" s="68">
        <v>71.819999999999993</v>
      </c>
      <c r="N9" s="68"/>
      <c r="O9" s="69"/>
      <c r="P9" s="67">
        <v>71.819999999999993</v>
      </c>
      <c r="Q9" s="67">
        <v>70.08883410244276</v>
      </c>
      <c r="R9" s="70">
        <v>13.279513044697914</v>
      </c>
      <c r="S9" s="56">
        <v>8</v>
      </c>
      <c r="T9" s="63" t="s">
        <v>109</v>
      </c>
      <c r="U9" s="71">
        <v>11.720486955302086</v>
      </c>
      <c r="V9" s="70" t="s">
        <v>42</v>
      </c>
    </row>
    <row r="10" spans="1:22" ht="23.25" x14ac:dyDescent="0.35">
      <c r="A10" s="60" t="s">
        <v>60</v>
      </c>
      <c r="B10" s="61">
        <v>898</v>
      </c>
      <c r="C10" s="62" t="s">
        <v>56</v>
      </c>
      <c r="D10" s="63" t="s">
        <v>37</v>
      </c>
      <c r="E10" s="64">
        <v>0.97589576862214944</v>
      </c>
      <c r="F10" s="65"/>
      <c r="G10" s="65"/>
      <c r="H10" s="65"/>
      <c r="I10" s="66" t="s">
        <v>42</v>
      </c>
      <c r="J10" s="67" t="s">
        <v>42</v>
      </c>
      <c r="K10" s="56" t="s">
        <v>42</v>
      </c>
      <c r="L10" s="65"/>
      <c r="M10" s="68"/>
      <c r="N10" s="68"/>
      <c r="O10" s="69"/>
      <c r="P10" s="67" t="s">
        <v>42</v>
      </c>
      <c r="Q10" s="67" t="s">
        <v>42</v>
      </c>
      <c r="R10" s="70" t="s">
        <v>42</v>
      </c>
      <c r="S10" s="56" t="s">
        <v>42</v>
      </c>
      <c r="T10" s="63" t="s">
        <v>109</v>
      </c>
      <c r="U10" s="71" t="s">
        <v>42</v>
      </c>
      <c r="V10" s="70" t="s">
        <v>42</v>
      </c>
    </row>
    <row r="11" spans="1:22" ht="30" x14ac:dyDescent="0.4">
      <c r="A11" s="76" t="s">
        <v>108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8"/>
    </row>
  </sheetData>
  <mergeCells count="1">
    <mergeCell ref="A11:T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Leaderboard After R17</vt:lpstr>
      <vt:lpstr>Loton R16 Results</vt:lpstr>
      <vt:lpstr>Loton R17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Thomas</dc:creator>
  <cp:lastModifiedBy>Mark</cp:lastModifiedBy>
  <cp:lastPrinted>2021-08-14T13:16:21Z</cp:lastPrinted>
  <dcterms:created xsi:type="dcterms:W3CDTF">2021-08-09T07:42:37Z</dcterms:created>
  <dcterms:modified xsi:type="dcterms:W3CDTF">2021-08-14T13:16:26Z</dcterms:modified>
</cp:coreProperties>
</file>